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3250" windowHeight="13110" activeTab="4"/>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s>
  <definedNames>
    <definedName name="_xlnm.Print_Titles" localSheetId="1">'приложение 2'!$10:$13</definedName>
    <definedName name="_xlnm.Print_Titles" localSheetId="2">'приложение 3'!$6:$9</definedName>
    <definedName name="_xlnm.Print_Titles" localSheetId="3">'приложение 4'!$8:$8</definedName>
    <definedName name="_xlnm.Print_Titles" localSheetId="4">'приложение 5'!$6:$9</definedName>
    <definedName name="_xlnm.Print_Area" localSheetId="2">'приложение 3'!$A$1:$L$548</definedName>
    <definedName name="_xlnm.Print_Area" localSheetId="4">'приложение 5'!$A$1:$O$719</definedName>
  </definedNames>
  <calcPr fullCalcOnLoad="1"/>
</workbook>
</file>

<file path=xl/sharedStrings.xml><?xml version="1.0" encoding="utf-8"?>
<sst xmlns="http://schemas.openxmlformats.org/spreadsheetml/2006/main" count="8728" uniqueCount="1471">
  <si>
    <t>Код дохода по КД</t>
  </si>
  <si>
    <t>Доходы бюджета - Всего</t>
  </si>
  <si>
    <t>000  8  50  00000  00  0000  000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</si>
  <si>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</si>
  <si>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</si>
  <si>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</si>
  <si>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</si>
  <si>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</si>
  <si>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</si>
  <si>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</si>
  <si>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</si>
  <si>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</si>
  <si>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</si>
  <si>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</si>
  <si>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</si>
  <si>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</si>
  <si>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</si>
  <si>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</si>
  <si>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</si>
  <si>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</si>
  <si>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</si>
  <si>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</si>
  <si>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</si>
  <si>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</si>
  <si>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</si>
  <si>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</si>
  <si>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</si>
  <si>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</si>
  <si>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</si>
  <si>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Минимальный налог, зачисляемый в бюджеты субъектов Российской Федерации</t>
  </si>
  <si>
    <t>000  1  05  01050  01  0000  110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</si>
  <si>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</si>
  <si>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</si>
  <si>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</si>
  <si>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</si>
  <si>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</si>
  <si>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</si>
  <si>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</si>
  <si>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</si>
  <si>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</si>
  <si>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</si>
  <si>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</si>
  <si>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</si>
  <si>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</si>
  <si>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</si>
  <si>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Земельный налог</t>
  </si>
  <si>
    <t>000  1  06  06000  00  0000  110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</si>
  <si>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</si>
  <si>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</si>
  <si>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</si>
  <si>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</si>
  <si>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000  1  08  03010  01  0000  110</t>
  </si>
  <si>
    <t>Государственная пошлина за государственную регистрацию, а также за совершение прочих юридически значимых действий</t>
  </si>
  <si>
    <t>000  1  08  07000  01  0000  110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</si>
  <si>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</si>
  <si>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</si>
  <si>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</si>
  <si>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</si>
  <si>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</si>
  <si>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</si>
  <si>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городских округов</t>
  </si>
  <si>
    <t>000  1  09  04052  04  0000  110</t>
  </si>
  <si>
    <t>Прочие налоги и сборы (по отмененным местным налогам и сборам)</t>
  </si>
  <si>
    <t>000  1  09  07000  00  0000  110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</si>
  <si>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</si>
  <si>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</si>
  <si>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</si>
  <si>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</si>
  <si>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Прочие местные налоги и сборы</t>
  </si>
  <si>
    <t>000  1  09  07050  00  0000  110</t>
  </si>
  <si>
    <t>Прочие местные налоги и сборы, мобилизуемые на территориях городских округов</t>
  </si>
  <si>
    <t>000  1  09  07052  04  0000  110</t>
  </si>
  <si>
    <t>ДОХОДЫ ОТ ИСПОЛЬЗОВАНИЯ ИМУЩЕСТВА, НАХОДЯЩЕГОСЯ В ГОСУДАРСТВЕННОЙ И МУНИЦИПАЛЬНОЙ СОБСТВЕННОСТИ</t>
  </si>
  <si>
    <t>000  1  11  00000  00  0000  000</t>
  </si>
  <si>
    <t>Проценты, полученные от предоставления бюджетных кредитов внутри страны</t>
  </si>
  <si>
    <t>000  1  11  03000  00  0000  120</t>
  </si>
  <si>
    <t>Проценты, полученные от предоставления бюджетных кредитов внутри страны за счет средств бюджетов городских округов</t>
  </si>
  <si>
    <t>000  1  11  03040  04  0000  120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</si>
  <si>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</si>
  <si>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</si>
  <si>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</si>
  <si>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</si>
  <si>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</si>
  <si>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</si>
  <si>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</si>
  <si>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</si>
  <si>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</si>
  <si>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000  1  11  05024  04  0000  120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</si>
  <si>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</si>
  <si>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</si>
  <si>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</si>
  <si>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000  1  11  05034  04  0000  120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</si>
  <si>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</si>
  <si>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</si>
  <si>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</si>
  <si>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</si>
  <si>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</si>
  <si>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</si>
  <si>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</si>
  <si>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</si>
  <si>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</si>
  <si>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</si>
  <si>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</si>
  <si>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</si>
  <si>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</si>
  <si>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</si>
  <si>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</si>
  <si>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</si>
  <si>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</si>
  <si>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</si>
  <si>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ДОХОДЫ ОТ ОКАЗАНИЯ ПЛАТНЫХ УСЛУГ (РАБОТ) И КОМПЕНСАЦИИ ЗАТРАТ ГОСУДАРСТВА</t>
  </si>
  <si>
    <t>000  1  13  00000  00  0000  000</t>
  </si>
  <si>
    <t>Доходы от компенсации затрат государства</t>
  </si>
  <si>
    <t>000  1  13  02000  00  0000  130</t>
  </si>
  <si>
    <t xml:space="preserve">Прочие доходы от компенсации затрат государства </t>
  </si>
  <si>
    <t>000  1  13  02990  00  0000  130</t>
  </si>
  <si>
    <t xml:space="preserve">Прочие доходы от компенсации затрат  бюджетов городских округов </t>
  </si>
  <si>
    <t>000  1  13  02994  04  0000  130</t>
  </si>
  <si>
    <t>ДОХОДЫ ОТ ПРОДАЖИ МАТЕРИАЛЬНЫХ И НЕМАТЕРИАЛЬНЫХ АКТИВОВ</t>
  </si>
  <si>
    <t>000  1  14  00000  00  0000  000</t>
  </si>
  <si>
    <t>Доходы от продажи квартир</t>
  </si>
  <si>
    <t>000  1  14  01000  00  0000  410</t>
  </si>
  <si>
    <t>Доходы от продажи квартир, находящихся в собственности городских округов</t>
  </si>
  <si>
    <t>000  1  14  01040  04  0000  410</t>
  </si>
  <si>
    <t>000  1  14  02000  00  0000  000</t>
  </si>
  <si>
    <t>000  1  14  02040  04  0000  410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</si>
  <si>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</si>
  <si>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</si>
  <si>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000  1  14  06000  00  0000  430</t>
  </si>
  <si>
    <t>000  1  14  06010  00  0000  430</t>
  </si>
  <si>
    <t>000  1  14  06012  04  0000  430</t>
  </si>
  <si>
    <t>ШТРАФЫ, САНКЦИИ, ВОЗМЕЩЕНИЕ УЩЕРБА</t>
  </si>
  <si>
    <t>000  1  16  00000  00  0000  000</t>
  </si>
  <si>
    <t>Денежные взыскания (штрафы) за нарушение законодательства о налогах и сборах</t>
  </si>
  <si>
    <t>000  1  16  03000  00  0000  140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</si>
  <si>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</si>
  <si>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</si>
  <si>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</si>
  <si>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</si>
  <si>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</si>
  <si>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и иные суммы, взыскиваемые с лиц, виновных в совершении преступлений, и в возмещение ущерба имуществу</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</si>
  <si>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</si>
  <si>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</si>
  <si>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000  1  16  21040  04  0000  140</t>
  </si>
  <si>
    <t>000  1  16  25000  00  0000  140</t>
  </si>
  <si>
    <t>Денежные взыскания (штрафы) за нарушение земельного законодательства</t>
  </si>
  <si>
    <t>000  1  16  25060  01  0000  140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</si>
  <si>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</si>
  <si>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</si>
  <si>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(штрафы) за правонарушения в области дорожного движения</t>
  </si>
  <si>
    <t>000  1  16  30000  01  0000  140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</si>
  <si>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</si>
  <si>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</si>
  <si>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</si>
  <si>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000  1  16  30013  01  0000  140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</si>
  <si>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</si>
  <si>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</si>
  <si>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</si>
  <si>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</si>
  <si>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</si>
  <si>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</si>
  <si>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</si>
  <si>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</si>
  <si>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</si>
  <si>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</si>
  <si>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</si>
  <si>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</si>
  <si>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городских округов</t>
  </si>
  <si>
    <t>000  1  17  01040  04  0000  180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</si>
  <si>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</si>
  <si>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</si>
  <si>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</si>
  <si>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</si>
  <si>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</si>
  <si>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</si>
  <si>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</si>
  <si>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</si>
  <si>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городских округов на выравнивание бюджетной обеспеченности</t>
  </si>
  <si>
    <t>000  2  02  01001  04  0000  151</t>
  </si>
  <si>
    <t>Дотации бюджетам на поддержку мер по обеспечению сбалансированности бюджетов</t>
  </si>
  <si>
    <t>000  2  02  01003  00  0000  151</t>
  </si>
  <si>
    <t>Дотации бюджетам городских округов на поддержку мер по обеспечению сбалансированности бюджетов</t>
  </si>
  <si>
    <t>000  2  02  01003  04  0000  151</t>
  </si>
  <si>
    <t>Прочие дотации</t>
  </si>
  <si>
    <t>000  2  02  01999  00  0000  151</t>
  </si>
  <si>
    <t>Прочие дотации бюджетам городских округов</t>
  </si>
  <si>
    <t>000  2  02  01999  04  0000  151</t>
  </si>
  <si>
    <t>000  2  02  02000  00  0000  151</t>
  </si>
  <si>
    <t>Прочие субсидии</t>
  </si>
  <si>
    <t>000  2  02  02999  00  0000  151</t>
  </si>
  <si>
    <t>Прочие субсидии бюджетам городских округов</t>
  </si>
  <si>
    <t>000  2  02  02999  04  0000  151</t>
  </si>
  <si>
    <t xml:space="preserve">Субвенции бюджетам субъектов Российской Федерации и муниципальных образований </t>
  </si>
  <si>
    <t>000  2  02  03000  00  0000  151</t>
  </si>
  <si>
    <t>Субвенции бюджетам на государственную регистрацию актов гражданского состояния</t>
  </si>
  <si>
    <t>000  2  02  03003  00  0000  151</t>
  </si>
  <si>
    <t>Субвенции бюджетам городских округов на государственную регистрацию актов гражданского состояния</t>
  </si>
  <si>
    <t>000  2  02  03003  04  0000  151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</si>
  <si>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</si>
  <si>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</si>
  <si>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городских округов на ежемесячное денежное вознаграждение за классное руководство</t>
  </si>
  <si>
    <t>000  2  02  03021  04  0000  151</t>
  </si>
  <si>
    <t xml:space="preserve">Субвенции местным бюджетам на выполнение передаваемых полномочий субъектов Российской Федерации </t>
  </si>
  <si>
    <t>000  2  02  03024  00  0000  151</t>
  </si>
  <si>
    <t>Субвенции бюджетам городских округов на выполнение передаваемых полномочий субъектов Российской Федерации</t>
  </si>
  <si>
    <t>000  2  02  03024  04  0000  151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</si>
  <si>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</si>
  <si>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</si>
  <si>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</si>
  <si>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</si>
  <si>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</si>
  <si>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000  2  02  03069  00  0000  151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</si>
  <si>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</si>
  <si>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000  2  02  03069  04  0000  151</t>
  </si>
  <si>
    <t>000  2  02  03070  00  0000  151</t>
  </si>
  <si>
    <t>000  2  02  03070  04  0000  151</t>
  </si>
  <si>
    <t>Иные межбюджетные трансферты</t>
  </si>
  <si>
    <t>000  2  02  04000  00  0000  151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</si>
  <si>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</si>
  <si>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000  2  02  04025  00  0000  151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</si>
  <si>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</si>
  <si>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</si>
  <si>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Прочие межбюджетные трансферты, передаваемые бюджетам</t>
  </si>
  <si>
    <t>000  2  02  04999  00  0000  151</t>
  </si>
  <si>
    <t>Прочие межбюджетные трансферты, передаваемые бюджетам городских округов</t>
  </si>
  <si>
    <t>000  2  02  04999  04  0000  151</t>
  </si>
  <si>
    <t>ПРОЧИЕ БЕЗВОЗМЕЗДНЫЕ ПОСТУПЛЕНИЯ</t>
  </si>
  <si>
    <t>Прочие безвозмездные поступления в бюджеты городских округов</t>
  </si>
  <si>
    <t>000  2  07  04000  04  0000  180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</si>
  <si>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</si>
  <si>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</si>
  <si>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</si>
  <si>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</si>
  <si>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Код классификации доходов (главный администратор доходов бюджета, вид доходов, подвид доходов, классификация операций сектора государственного управления, относящихся к доходам бюджета)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</si>
  <si>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</si>
  <si>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тыс. руб.</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</si>
  <si>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</si>
  <si>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</si>
  <si>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000  1  16  23000  00  0000  140</t>
  </si>
  <si>
    <t>000  1  16  23040  04  0000  140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</si>
  <si>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</si>
  <si>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</si>
  <si>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t>
  </si>
  <si>
    <t>000  1  08  07150  01  0000  110</t>
  </si>
  <si>
    <t>Государственная пошлина за выдачу разрешения на установку рекламной конструкции</t>
  </si>
  <si>
    <t>000  1  14  02040  04  0000  440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</si>
  <si>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</si>
  <si>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</si>
  <si>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6"/>
        <color indexed="8"/>
        <rFont val="Times New Roman"/>
        <family val="1"/>
      </rPr>
      <t>¹</t>
    </r>
    <r>
      <rPr>
        <sz val="14"/>
        <color indexed="8"/>
        <rFont val="Times New Roman"/>
        <family val="1"/>
      </rPr>
      <t xml:space="preserve"> </t>
    </r>
    <r>
      <rPr>
        <sz val="12"/>
        <color indexed="8"/>
        <rFont val="Times New Roman"/>
        <family val="1"/>
      </rPr>
      <t>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</si>
  <si>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sz val="16"/>
        <color indexed="8"/>
        <rFont val="Times New Roman"/>
        <family val="1"/>
      </rPr>
      <t>¹</t>
    </r>
    <r>
      <rPr>
        <sz val="16"/>
        <color indexed="8"/>
        <rFont val="Calibri"/>
        <family val="2"/>
      </rPr>
      <t xml:space="preserve"> </t>
    </r>
    <r>
      <rPr>
        <sz val="14"/>
        <color indexed="8"/>
        <rFont val="Times New Roman"/>
        <family val="1"/>
      </rPr>
      <t xml:space="preserve"> </t>
    </r>
    <r>
      <rPr>
        <sz val="12"/>
        <color indexed="8"/>
        <rFont val="Times New Roman"/>
        <family val="1"/>
      </rPr>
      <t>Налогового кодекса Российской Федерации</t>
    </r>
  </si>
  <si>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</si>
  <si>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</si>
  <si>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</si>
  <si>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</si>
  <si>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городских округов</t>
  </si>
  <si>
    <t>000  1  05  04010  02  0000  110</t>
  </si>
  <si>
    <t>000  1  09  07010  00  0000  110</t>
  </si>
  <si>
    <t>000  1  09  07012  04  0000  110</t>
  </si>
  <si>
    <t>Налог на рекламу</t>
  </si>
  <si>
    <t>Налог на рекламу, мобилизуемый на территориях городских округов</t>
  </si>
  <si>
    <t>000  1  11  05070  00  0000  120</t>
  </si>
  <si>
    <t>000  1  11  05074  04  0000  120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</si>
  <si>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</si>
  <si>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</si>
  <si>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000  1  16  23042  04  0000  140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</si>
  <si>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</si>
  <si>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000  2  07  04050  04  0000  180</t>
  </si>
  <si>
    <t>000  1  16  33000  00  0000  140</t>
  </si>
  <si>
    <t>000  2  02  02077  00  0000  151</t>
  </si>
  <si>
    <t>000  2  02  02077  04  0000  151</t>
  </si>
  <si>
    <t>Субсидии бюджетам на обеспечение жильем молодых семей</t>
  </si>
  <si>
    <t>000  2  02  02008  00  0000  151</t>
  </si>
  <si>
    <t>Субсидии бюджетам городских округов на обеспечение жильем молодых семей</t>
  </si>
  <si>
    <t>000  2  02  02008  04  0000  151</t>
  </si>
  <si>
    <t>Субсидии бюджетам муниципальных образований на проведение капитального ремонта многоквартирных домов</t>
  </si>
  <si>
    <t>000  2  02  02109  00  0000  151</t>
  </si>
  <si>
    <t>Субсидии бюджетам городских округов на проведение капитального ремонта многоквартирных домов</t>
  </si>
  <si>
    <t>000  2  02  02109  04  0000  151</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</si>
  <si>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</si>
  <si>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</si>
  <si>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</si>
  <si>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000  2  02  03020  04  0000  151</t>
  </si>
  <si>
    <t>000  1  16  33040  04  0000  140</t>
  </si>
  <si>
    <t>000  2  02  02088  00  0000  151</t>
  </si>
  <si>
    <t>000  2  02  02088  04  0000  151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</si>
  <si>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</si>
  <si>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000  2  02  02088  04  0002  151</t>
  </si>
  <si>
    <t>000  2  02  02089  00  0000  151</t>
  </si>
  <si>
    <t>000  2  02  02089  04  0000  151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</si>
  <si>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</si>
  <si>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000  2  02  02089  04  0002  151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</si>
  <si>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</si>
  <si>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000  2  02  03007  00  0000  151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</si>
  <si>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</si>
  <si>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000  2  02  03007  04  0000  151</t>
  </si>
  <si>
    <t>000  2  02  03119  00  0000  151</t>
  </si>
  <si>
    <t>000  2  02  03119  04  0000  151</t>
  </si>
  <si>
    <t>000  1  12  01050  01  0000  120</t>
  </si>
  <si>
    <t>Плата за иные виды негативного воздействия на окружающую среду</t>
  </si>
  <si>
    <t>000  1  14  02043  04  0000  440</t>
  </si>
  <si>
    <t>000  1  14  06020  00  0000  430</t>
  </si>
  <si>
    <t>000  1  14  06024  04  0000  430</t>
  </si>
  <si>
    <t>000  1  16  32000  04  0000  140</t>
  </si>
  <si>
    <t>000  1  16  32000  00  0000  140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</si>
  <si>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</si>
  <si>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</si>
  <si>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</si>
  <si>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</si>
  <si>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000  2  02  02051  04  0000  151 </t>
  </si>
  <si>
    <t>000  2  02  02051  00  0000  151</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</si>
  <si>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</si>
  <si>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</si>
  <si>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000  2  02  04029  04  0000  151</t>
  </si>
  <si>
    <t>000  2  02  04029  00  0000  151</t>
  </si>
  <si>
    <t>000  1  11  09044  04  0000  120</t>
  </si>
  <si>
    <t>000  1  11  09040  00  0000  120</t>
  </si>
  <si>
    <t>000  1  11  09000  00  0000  120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</si>
  <si>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</si>
  <si>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t>
  </si>
  <si>
    <t>000  1  13  01994  04  0000  130</t>
  </si>
  <si>
    <t>Доходы от оказания платных услуг (работ)</t>
  </si>
  <si>
    <t>000  1  13  01000  00  0000  130</t>
  </si>
  <si>
    <t>000  1  16  45000  01  0000  140</t>
  </si>
  <si>
    <t>Денежные взыскания (штрафы) за нарушения законодательства Российской Федерации о промышленной безопасности</t>
  </si>
  <si>
    <t>Прочие доходы от оказания платных услуг (работ) получателями средств бюджетов городских округов</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</si>
  <si>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</si>
  <si>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</si>
  <si>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000  2  02  04041  04  0000  151</t>
  </si>
  <si>
    <t>000  2  02  04041  00  0000  151</t>
  </si>
  <si>
    <t>000  2  02  04012  04  0000  151</t>
  </si>
  <si>
    <t>000  2  02  04012  00  0000  151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</si>
  <si>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</si>
  <si>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</si>
  <si>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000  1  08  07170  01  0000 110</t>
  </si>
  <si>
    <t>000  1   08 07173  01  0000  110</t>
  </si>
  <si>
    <t>000  1  14  02042  04  0000  440</t>
  </si>
  <si>
    <t>000  1  03  02260  01  0000  110</t>
  </si>
  <si>
    <t>000  1  03  02250  01  0000  110</t>
  </si>
  <si>
    <t>000  1  03  02240  01  0000  110</t>
  </si>
  <si>
    <t>000  1  03  02230  01  0000  110</t>
  </si>
  <si>
    <t>000  1  03  02000  01  0000  110</t>
  </si>
  <si>
    <t>000  1  03  00000  00  0000  000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</si>
  <si>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</si>
  <si>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</si>
  <si>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</si>
  <si>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</si>
  <si>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</si>
  <si>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</si>
  <si>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</si>
  <si>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</si>
  <si>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</si>
  <si>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Межбюджетные трансферты, передаваемые бюджетам городских округов на реализацию дополнительных мероприятий в сфере занятости населения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</si>
  <si>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</si>
  <si>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</si>
  <si>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</si>
  <si>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</si>
  <si>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</si>
  <si>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</si>
  <si>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</si>
  <si>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софинансирование капитальных вложений в объекты муниципальной собственности</t>
  </si>
  <si>
    <t>Субсидии бюджетам на софинансирование капитальных вложений в объекты  государственной (муниципальной) собственности</t>
  </si>
  <si>
    <t>Субсидии бюджетам бюджетной системы Российской Федерации (межбюджетные субсидии)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</si>
  <si>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биологоческих ресурсов, земельного законодательства, лесного законодательства, водного законодательства</t>
  </si>
  <si>
    <r>
      <t>Денежные взыскания (штрафы) за нарушение законодательства о налогах и сборах, предусмотренные статьями 116, 118, 119</t>
    </r>
    <r>
      <rPr>
        <sz val="16"/>
        <color indexed="8"/>
        <rFont val="Times New Roman"/>
        <family val="1"/>
      </rPr>
      <t>¹</t>
    </r>
    <r>
      <rPr>
        <sz val="12"/>
        <color indexed="8"/>
        <rFont val="Times New Roman"/>
        <family val="1"/>
      </rPr>
      <t>, пунктами 1 и 2 статьи 120, статьями 125, 126, 128, 129, 129</t>
    </r>
    <r>
      <rPr>
        <sz val="16"/>
        <color indexed="8"/>
        <rFont val="Times New Roman"/>
        <family val="1"/>
      </rPr>
      <t>¹</t>
    </r>
    <r>
      <rPr>
        <sz val="12"/>
        <color indexed="8"/>
        <rFont val="Times New Roman"/>
        <family val="1"/>
      </rPr>
      <t>, 132, 133, 134, 135, 135</t>
    </r>
    <r>
      <rPr>
        <sz val="16"/>
        <color indexed="8"/>
        <rFont val="Times New Roman"/>
        <family val="1"/>
      </rPr>
      <t>¹</t>
    </r>
    <r>
      <rPr>
        <sz val="14"/>
        <color indexed="8"/>
        <rFont val="Times New Roman"/>
        <family val="1"/>
      </rPr>
      <t xml:space="preserve"> </t>
    </r>
    <r>
      <rPr>
        <sz val="12"/>
        <color indexed="8"/>
        <rFont val="Times New Roman"/>
        <family val="1"/>
      </rPr>
      <t>Налогового кодекса Российской Федерации</t>
    </r>
  </si>
  <si>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</si>
  <si>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</si>
  <si>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исполнения к плану на 2015 год</t>
  </si>
  <si>
    <t>Земельный налог с организаций</t>
  </si>
  <si>
    <t>000  1  06  06030  00  0000  110</t>
  </si>
  <si>
    <t>000  1  06  06032  04  0000  110</t>
  </si>
  <si>
    <t xml:space="preserve">Земельный налог с физических лиц </t>
  </si>
  <si>
    <t>000  1  06  06040  00  0000  110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</si>
  <si>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</si>
  <si>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</si>
  <si>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000  1  06  06042  04  0000  110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</si>
  <si>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</si>
  <si>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</si>
  <si>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Российской Федерации об охране и использовании животного мира</t>
  </si>
  <si>
    <t>000  1  16  25030  01  0000  140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</si>
  <si>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</si>
  <si>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</si>
  <si>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транспортыми средствами, осуществляющими перевозки тяжеловесных и (или) крупногабаритных грузов</t>
  </si>
  <si>
    <t>000  1  16  37000  00  0000  140</t>
  </si>
  <si>
    <t>Поступления сумм в возмещение вреда, причиняемого автомобильным дорогам местного значения транспортыми средствами, осуществляющими перевозки тяжеловесных и (или) крупногабаритных грузов, зачисляемые в бюджеты городских округов</t>
  </si>
  <si>
    <t>000  1  16  37030  04  0000  140</t>
  </si>
  <si>
    <t>Межбюджетные трансферты местным бюджетам на реализацию дополнительных мероприятий в сфере занятости населения</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</si>
  <si>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</si>
  <si>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000  1  13  01990  00  0000  130</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</si>
  <si>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</si>
  <si>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</si>
  <si>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000  2  07  00000  00  0000  000</t>
  </si>
  <si>
    <t>Доходы бюджета городского округа город Мегион по кодам классификации доходов бюджетов в разрезе видов доходов, подвидов доходов, классификации операций сектора государственного управления, относящихся к доходам бюджета за девять месяцев 2015 года</t>
  </si>
  <si>
    <t>План на 2015 год, утвержден решением Думы города Мегиона от 28.08.2015 №568 (с учетом справок Департамента финансов ХМАО-Югры)</t>
  </si>
  <si>
    <t>Исполнено на 01.10.2015 года</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</si>
  <si>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</si>
  <si>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</si>
  <si>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</si>
  <si>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</si>
  <si>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000  1  16  25050  01  0000  140</t>
  </si>
  <si>
    <t xml:space="preserve">Денежные взыскания (штрафы) за нарушение законодательства в области охраны окружающей среды
Денежные взыскания (штрафы) за нарушение законодательства в области охраны окружающей среды
</t>
  </si>
  <si>
    <t>2</t>
  </si>
  <si>
    <t>730</t>
  </si>
  <si>
    <t>0522501</t>
  </si>
  <si>
    <t>01</t>
  </si>
  <si>
    <t>13</t>
  </si>
  <si>
    <t>Всего расходов:</t>
  </si>
  <si>
    <t>7.3.0</t>
  </si>
  <si>
    <t>05.2.2501</t>
  </si>
  <si>
    <t>Вид расхода:7.3.0;Обслуживание муниципального долга</t>
  </si>
  <si>
    <t/>
  </si>
  <si>
    <t xml:space="preserve">Целевая статья: 05.2.2501;реализация мероприятий подпрограммы "Управление муниципальным долгом" в рамках муниципальной программы  "Управление муниципальными финансами городского  округа город Мегион на 2014 - 2020 годы" </t>
  </si>
  <si>
    <t>Подраздел: 13.01;Обслуживание государственного внутреннего и муниципального долга</t>
  </si>
  <si>
    <t>00</t>
  </si>
  <si>
    <t>Раздел: ОБСЛУЖИВАНИЕ ГОСУДАРСТВЕННОГО И МУНИЦИПАЛЬНОГО ДОЛГА</t>
  </si>
  <si>
    <t>2.4.4</t>
  </si>
  <si>
    <t>18.0.2501</t>
  </si>
  <si>
    <t>12</t>
  </si>
  <si>
    <t>04</t>
  </si>
  <si>
    <t>Вид расхода:2.4.4;Прочая закупка товаров, работ и услуг для обеспечения государственных (муниципальных) нужд</t>
  </si>
  <si>
    <t>Целевая статья: 18.0.2501;реализация мероприятий муниципальной программы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2014-2017 годы"</t>
  </si>
  <si>
    <t>13.3.2501</t>
  </si>
  <si>
    <t>Целевая статья: 13.3.2501;реализация мероприятий подпрограммы "Повышение безопасности дорожного движения в городском округе город Мегион "  муниципальной программы "Развитие транспортной системы  городского округа  город Мегион на 2014 -2017 годы"</t>
  </si>
  <si>
    <t>08.0.2501</t>
  </si>
  <si>
    <t>Целевая статья: 08.0.2501;реализация мероприятий муниципальной программы "Информационное обеспечение деятельности органов местного самоуправления городского округа город Мегион на 2014-2017 годы"</t>
  </si>
  <si>
    <t>Подраздел: 12.04;Другие вопросы в области средств массовой информации</t>
  </si>
  <si>
    <t>6.1.2</t>
  </si>
  <si>
    <t>08.0.0059</t>
  </si>
  <si>
    <t>02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</si>
  <si>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</si>
  <si>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</si>
  <si>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</si>
  <si>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08.0.0059;расходы на обеспечение деятельности (оказание услуг) муниципальных учреждений в рамках муниципальной программы "Информационное обеспечение деятельности органов местного самоуправления городского округа город Мегион на 2014-2017 годы"</t>
  </si>
  <si>
    <t>Подраздел: 12.02;Периодическая печать и издательства</t>
  </si>
  <si>
    <t>Раздел: СРЕДСТВА МАССОВОЙ ИНФОРМАЦИИ</t>
  </si>
  <si>
    <t>09.2.5530</t>
  </si>
  <si>
    <t>11</t>
  </si>
  <si>
    <t>05</t>
  </si>
  <si>
    <t>Целевая статья: 09.2.5530;реализация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 по присвоению спортивных разрядов и квалификационных категорий спортивных судей за счет средств бюджета автономного оуруга (субвенции)</t>
  </si>
  <si>
    <t>Подраздел: 11.05;Другие вопросы в области физической культуры и спорта</t>
  </si>
  <si>
    <t>16.0.5431</t>
  </si>
  <si>
    <t>Целевая статья: 16.0.5431;реализация мероприятий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за счет средств бюджета автономного округа (субсидии на развитие)</t>
  </si>
  <si>
    <t>16.0.2501</t>
  </si>
  <si>
    <t>Целевая статья: 16.0.2501;реализация мероприятий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t>
  </si>
  <si>
    <t>4.1.4</t>
  </si>
  <si>
    <t>09.1.5431</t>
  </si>
  <si>
    <t>Вид расхода:4.1.4;Бюджетные инвестиции в объекты капитального строительства государственной (муниципальной) собственности</t>
  </si>
  <si>
    <t>Целевая статья: 09.1.5431;реализация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2014-2016 годы" за счет средств бюджета автономного округа  (субсидии на развитие)</t>
  </si>
  <si>
    <t>09.1.5409</t>
  </si>
  <si>
    <t>Целевая статья: 09.1.5409;реализация мероприятий подпрограммы  "Развитие массовой культуры и спорта" муниципальной программы  "Развитие физической культуры и спорта в муниципальном образовании  город Мегион на 2014 -2020 годы" за счет средств бюджета автономного округа (субсидии)</t>
  </si>
  <si>
    <t>09.1.2601</t>
  </si>
  <si>
    <t>Целевая статья: 09.1.2601;реализация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2014-2016 годы" (софинансирование)</t>
  </si>
  <si>
    <t>Подраздел: 11.02;Массовый спорт</t>
  </si>
  <si>
    <t>17.2.2501</t>
  </si>
  <si>
    <t>Целевая статья: 17.2.2501;реализация мероприятий подпрограммы "Профилактика незаконного оборота и потребления наркотических средств и психотропных веществ"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</si>
  <si>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09.2.2501</t>
  </si>
  <si>
    <t>Целевая статья: 09.2.2501;реализация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t>
  </si>
  <si>
    <t>09.1.5608</t>
  </si>
  <si>
    <t>Целевая статья: 09.1.5608;реализация подпрограммы "Развитие массовой физической культуры и спорта" муниципальной программа "Развитие физической культуры и спорта в муниципальном образовании  город Мегион на 2014 -2020 годы" за счет средств бюджета автономного округа (иные межбюджетные трансферты)</t>
  </si>
  <si>
    <t>09.1.2501</t>
  </si>
  <si>
    <t>Целевая статья: 09.1.2501;реализация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t>
  </si>
  <si>
    <t>09.1.0059</t>
  </si>
  <si>
    <t>Целевая статья: 09.1.0059;расходы на обеспечение деятельности (оказание услуг) муниципальных учреждений в рамках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t>
  </si>
  <si>
    <t>Подраздел: 11.01;Физическая культура</t>
  </si>
  <si>
    <t>Раздел: ФИЗИЧЕСКАЯ КУЛЬТУРА И СПОРТ</t>
  </si>
  <si>
    <t>8.5.1</t>
  </si>
  <si>
    <t>22.1.5509</t>
  </si>
  <si>
    <t>10</t>
  </si>
  <si>
    <t>06</t>
  </si>
  <si>
    <t>Вид расхода:8.5.1;Уплата налога на имущество организаций и земельного налога</t>
  </si>
  <si>
    <t>2.4.2</t>
  </si>
  <si>
    <t>Вид расхода:2.4.2;Закупка товаров, работ, услуг в сфере информационно-коммуникационных технологий</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</si>
  <si>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</si>
  <si>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</si>
  <si>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</si>
  <si>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 и взносы по обязательному социальному страхованию</t>
  </si>
  <si>
    <t>Целевая статья: 22.1.5509;реализация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осуществления деятельности по опеке и попечительству за счет средств бюджета автономного округа (субвенции)</t>
  </si>
  <si>
    <t>6.3.0</t>
  </si>
  <si>
    <t>04.0.2701</t>
  </si>
  <si>
    <t>Вид расхода:6.3.0;Субсидии некоммерческим организациям (за исключением государственных (муниципальных) учреждений)</t>
  </si>
  <si>
    <t>Целевая статья: 04.0.2701;реализация мероприятий муниципальной программы "Поддержка  социально-ориентированных некоммерческих организаций на 2014-2016 годы" по оказанию финансовой поддержки социально ориентированных некоммерческих организаций, осуществляющих социальную поддержку и защиту граждан</t>
  </si>
  <si>
    <t>Подраздел: 10.06;Другие вопросы в области социальной политики</t>
  </si>
  <si>
    <t>3.2.3</t>
  </si>
  <si>
    <t>40.3.5508</t>
  </si>
  <si>
    <t>Вид расхода:3.2.3;Приобретение товаров, работ, услуг в пользу граждан в целях их социального обеспечения</t>
  </si>
  <si>
    <t>3.1.3</t>
  </si>
  <si>
    <t>Вид расхода:3.1.3;Пособия, компенсации, меры социальной поддержки по публичным нормативным обязательствам</t>
  </si>
  <si>
    <t>Целевая статья: 40.3.5508;предоставление дополнительных мер социальной поддержки детям -сиротам и детям, оставшимся без попечения родителей, а так же лицам из числа детей-сирот и детей, оставшихся без попечения родителей, усыновителям, приёмным родителям, патронатным воспитателям и воспитателям детских домов семейного типа за счет средств бюджета автономного округа (субвенции)</t>
  </si>
  <si>
    <t>40.3.5260</t>
  </si>
  <si>
    <t>Целевая статья: 40.3.5260;выплата единовременного пособия  при всех формах устройства детей, лишенных родительского попечения, в семью за счет средств федерального бюджета (субвенции)</t>
  </si>
  <si>
    <t>3.2.1</t>
  </si>
  <si>
    <t>20.1.5507</t>
  </si>
  <si>
    <t>Вид расхода:3.2.1;Пособия, компенсации и иные социальные выплаты гражданам, кроме публичных нормативных обязательств</t>
  </si>
  <si>
    <t>Целевая статья: 20.1.5507;реализация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выплате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  (субвенции)</t>
  </si>
  <si>
    <t>11.2.5511</t>
  </si>
  <si>
    <t>Целевая статья: 11.2.5511;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предоставлению жилых помещений детям-сиротам и детям, оставшимся без попечения родителей, лицам из их числа по договорам найма специаоизированных жилых помещений за счет средств бюджета автономного округа (субвенции)</t>
  </si>
  <si>
    <t>Подраздел: 10.04;Охрана семьи и детства</t>
  </si>
  <si>
    <t>40.1.2802</t>
  </si>
  <si>
    <t>03</t>
  </si>
  <si>
    <t xml:space="preserve">Целевая статья: 40.1.2802;единовременные выплаты( в т.ч. материальная помощь) </t>
  </si>
  <si>
    <t>3.2.2</t>
  </si>
  <si>
    <t>11.2.5534</t>
  </si>
  <si>
    <t>Вид расхода:3.2.2;Субсидии гражданам на приобретение жилья</t>
  </si>
  <si>
    <t>Целевая статья: 11.2.5534;реализация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 
2008 № 714 "Об обеспечении жильем ветеранов Великой Отечественной войны 1941 - 1945 годов" за счет средств  бюджета автономного округа (субвенции)</t>
  </si>
  <si>
    <t>11.2.5135</t>
  </si>
  <si>
    <t>Целевая статья: 11.2.5135;реализация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инвалидов  и ветеранов в РФ 
 за счет  средств федерального бюджета (субвенции)</t>
  </si>
  <si>
    <t>11.2.5134</t>
  </si>
  <si>
    <t>Целевая статья: 11.2.5134;реализация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 
2008 № 714 "Об обеспечении жильем ветеранов Великой Отечественной войны 1941 - 1945 годов" за счет средств федерального бюджета (субвенции)</t>
  </si>
  <si>
    <t>11.1.5440</t>
  </si>
  <si>
    <t>Целевая статья: 11.1.5440;реализация мероприятий  подпрограммы "Обеспечение жильем молодых семей в соответствии с федеральной целевой программой "Жилище" в рамках муниципальной программы "Обеспечение доступным и комфортным жильём жителей  городского округа город Мегион в 2014-2020 годах"  за счет средств бюджета автономного округа    (субсидии)</t>
  </si>
  <si>
    <t>11.1.5020</t>
  </si>
  <si>
    <t>Целевая статья: 11.1.5020;мероприятия подпрограммы "обеспечение жильем молодых семей" федеральной целевой программы "Жилище" на 2011-2015 годы в рамках подпрограммы " Обеспечение мерами господдержки по улучшению  жилищных условий отдельных категорий граждан" госпрограммы " Обеспечение доступным и комфортным жильем жителей ХМАО-Югры в 2014-2020годах" средства федерального бюджета</t>
  </si>
  <si>
    <t>11.1.2601</t>
  </si>
  <si>
    <t>Целевая статья: 11.1.2601;реализация  мероприятий  подпрограммы "Обеспечение жильем молодых семей" в соответствии с федеральной целевой программой "Жилище" в рамках муниципальной программы "Обеспечение доступным и комфортным жильём жителей  городского округа город Мегион в 2014-2020 годах" (софинансирование)</t>
  </si>
  <si>
    <t>Подраздел: 10.03;Социальное обеспечение населения</t>
  </si>
  <si>
    <t>40.1.2801</t>
  </si>
  <si>
    <t>Целевая статья: 40.1.2801;доплаты к пенсии муниципальных служащих</t>
  </si>
  <si>
    <t>Подраздел: 10.01;Пенсионное обеспечение</t>
  </si>
  <si>
    <t>Раздел: Социальная политика</t>
  </si>
  <si>
    <t>6.2.2</t>
  </si>
  <si>
    <t>80</t>
  </si>
  <si>
    <t>08</t>
  </si>
  <si>
    <t>Вид расхода:6.2.2;Субсидии автономным учреждениям на иные цели</t>
  </si>
  <si>
    <t>06.4.5608</t>
  </si>
  <si>
    <t>Целевая статья: 06.4.5608;реализация мероприятий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 за счет средств бюджета автономного округа (иные межбюджетные трансферты)</t>
  </si>
  <si>
    <t>06.4.5471</t>
  </si>
  <si>
    <t>Целевая статья: 06.4.5471;расходы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в рамках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 за счет средств бюджета автономного округа (субсидии)</t>
  </si>
  <si>
    <t>06.4.0059</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</si>
  <si>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</si>
  <si>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</si>
  <si>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06.4.0059;расходы на обеспечение деятельности (оказание услуг) муниципальных учреждений в рамках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t>
  </si>
  <si>
    <t>06.2.2501</t>
  </si>
  <si>
    <t>Целевая статья: 06.2.2501;реализация мероприятий подпрограммы "Укрепление единого культурного пространства в городском округе"  муниципальной программы  "Развитие культуры и туризма в городском округе город Мегион на 2014 -2017 годы"</t>
  </si>
  <si>
    <t>06.1.5418</t>
  </si>
  <si>
    <t>Целевая статья: 06.1.5418;реализация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модернизации общедоступных муниципальных библиотек за счет средств бюджета автономного округа (субсидии)</t>
  </si>
  <si>
    <t>06.1.5144</t>
  </si>
  <si>
    <t>Целевая статья: 06.1.5144;реализация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комплектованию книжных фондов  за счет средств федерального бюджета (иные межбюджетные трансферты)</t>
  </si>
  <si>
    <t>06.1.2601</t>
  </si>
  <si>
    <t>Целевая статья: 06.1.2601;реализация мероприятий подпрограммы "Обеспечение прав граждан на доступ к культурным ценностям и информации" в рамках муниципальной программы "Развитие культуры и туризма в городском округе город Мегион на 2014 -2017 годы" (софинансирование)</t>
  </si>
  <si>
    <t>06.1.2501</t>
  </si>
  <si>
    <t>Целевая статья: 06.1.2501;реализация мероприятий подпрограммы "Обеспечение прав граждан на доступ к культурным ценностям и информации" в рамках муниципальной программы  "Развитие культуры и туризма в городском округе город Мегион на 2014 -2017 годы" (развитие библиотечной сети, развитие музейного дела, устранение предписаний ОГПН, ремонт учреждений культуры, подготовка к осенне-зимнему периоду)</t>
  </si>
  <si>
    <t>Подраздел: 08.01;Культура</t>
  </si>
  <si>
    <t>Раздел: КУЛЬТУРА, КИНЕМАТОГРАФИЯ</t>
  </si>
  <si>
    <t>70</t>
  </si>
  <si>
    <t>09</t>
  </si>
  <si>
    <t>07</t>
  </si>
  <si>
    <t>20.1.5504</t>
  </si>
  <si>
    <t>Целевая статья: 20.1.5504;реализация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предоставлению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 за счет средств бюджета автономного округа  (субвенции)</t>
  </si>
  <si>
    <t>20.1.2501</t>
  </si>
  <si>
    <t>Целевая статья: 20.1.2501;реализация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</si>
  <si>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20.1.0204</t>
  </si>
  <si>
    <t>Целевая статья: 20.1.0204;реализация мероприятий подпрограммы "Образование" муниципальной программы " Развитие  системы образования и молодежной политики  городского округа  город Мегион на 2014год и плановый период 2015-2020 годов" в части обеспечения функций органов местного самоуправления</t>
  </si>
  <si>
    <t>20.1.0059</t>
  </si>
  <si>
    <t>1.1.1</t>
  </si>
  <si>
    <t>Вид расхода:1.1.1;Фонд оплаты труда казенных учреждений и взносы по обязательному социальному страхованию</t>
  </si>
  <si>
    <t>Целевая статья: 20.1.0059;расходы на обеспечение деятельности (оказание услуг) муниципальных учреждений в рамках подпрограмма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</si>
  <si>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11.2.5469</t>
  </si>
  <si>
    <t>Целевая статья: 11.2.5469;реализация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улучшению жилищных условий молодых учителей за счет средств бюджета автономного округа (субсидии)</t>
  </si>
  <si>
    <t>8.5.2</t>
  </si>
  <si>
    <t>05.1.0059</t>
  </si>
  <si>
    <t>Вид расхода:8.5.2;Уплата прочих налогов, сборов</t>
  </si>
  <si>
    <t>1.1.2</t>
  </si>
  <si>
    <t>Вид расхода:1.1.2;Иные выплаты персоналу казенных учреждений, за исключением фонда оплаты труда</t>
  </si>
  <si>
    <t xml:space="preserve">Целевая статья: 05.1.0059;расходы на обеспечение деятельности (оказание услуг) муниципальных учреждений в рамках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  </t>
  </si>
  <si>
    <t>Подраздел: 07.09;Другие вопросы в области образования</t>
  </si>
  <si>
    <t>20.3.5615</t>
  </si>
  <si>
    <t>Целевая статья: 20.3.5615;реализация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организацию деятельности молодежных трудовых отрядов (подпрограмма "Молодежь Югры " ) за счет средств бюджета автономного округа (иные межбюджетные трансферты)</t>
  </si>
  <si>
    <t>20.3.5510</t>
  </si>
  <si>
    <t>Целевая статья: 20.3.5510;реализация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организацию отдыха и оздоровления детей за счет средств бюджета автономного округа (субвенции)</t>
  </si>
  <si>
    <t>20.3.5407</t>
  </si>
  <si>
    <t>Целевая статья: 20.3.5407;реализация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по оплате стоимости питания детям школьного возраста в оздоровительных лагерях с дневным пребыванием детей за счет средств бюджета автономного округа (субсидии)</t>
  </si>
  <si>
    <t>20.3.2501</t>
  </si>
  <si>
    <t>Целевая статья: 20.3.2501;реализация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</si>
  <si>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20.3.0059</t>
  </si>
  <si>
    <t>Целевая статья: 20.3.0059;расходы на обеспечение деятельности (оказание услуг) муниципальных учреждений в рамках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</si>
  <si>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Подраздел: 07.07;Молодежная политика и оздоровление детей</t>
  </si>
  <si>
    <t>20.2.2501</t>
  </si>
  <si>
    <t>Целевая статья: 20.2.2501;реализация мероприятий подпрограммы "Обеспечение комплексной безопасности и комфортных условий муниципальных образовательных учреждений городского округа город Мегион"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</si>
  <si>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20.1.5614</t>
  </si>
  <si>
    <t>Целевая статья: 20.1.5614;реализация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за счет средств бюджета автономного округа (иные межбюджетные трансферты на организацию и проведение единого государственного экзамена)</t>
  </si>
  <si>
    <t>20.1.5608</t>
  </si>
  <si>
    <t>Целевая статья: 20.1.5608;реализация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за счет средств бюджета автономного округа (иные межбюджетные трансферты)</t>
  </si>
  <si>
    <t>20.1.5506</t>
  </si>
  <si>
    <t>Целевая статья: 20.1.5506;реализация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информационному обеспечению общеобразовательных организаций  
в части доступа к образовательным ресурсам сети Интернет за счет средств бюджета автономного округа  (субвенции)</t>
  </si>
  <si>
    <t>20.1.5502</t>
  </si>
  <si>
    <t>Целевая статья: 20.1.5502;реализация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реализацию основных общеобразовательных программ за счет средств бюджета автономного округа (субвенции)</t>
  </si>
  <si>
    <t>09.2.5453</t>
  </si>
  <si>
    <t>Целевая статья: 09.2.5453;реализация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 на софинансирование расходов по обеспечению учащихся спортивных школ спортивных оборудованием, экипировкой и инвентарем, проведению тренировочных сборов и участию в соревнованиях 
 (субсидии)</t>
  </si>
  <si>
    <t>09.2.2601</t>
  </si>
  <si>
    <t>Целевая статья: 09.2.2601;реализация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 (софинансирование)</t>
  </si>
  <si>
    <t>09.1.5471</t>
  </si>
  <si>
    <t>Целевая статья: 09.1.5471;расходы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в рамках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 за счет средств бюджета автономного округа (субсидии)</t>
  </si>
  <si>
    <t>06.1.5417</t>
  </si>
  <si>
    <t>Целевая статья: 06.1.5417;реализация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обновлению материально-технической базы муниципальных детских школ искусств  
за счет средств бюджета автономного округа (субсидии)</t>
  </si>
  <si>
    <t>Подраздел: 07.02;Общее образование</t>
  </si>
  <si>
    <t>8.1.0</t>
  </si>
  <si>
    <t>20.1.5503</t>
  </si>
  <si>
    <t>Вид расхода:8.1.0;Субсидии юридическим лицам (кроме некоммерческих организаций), индивидуальным предпринимателям, физическим лицам</t>
  </si>
  <si>
    <t>Целевая статья: 20.1.5503;реализация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реализацию дошкольными образовательными организациями основных общеобразовательных программ дошкольного образования за счет средств бюджета автономного округа  (субвенции)</t>
  </si>
  <si>
    <t>Подраздел: 07.01;Дошкольное образование</t>
  </si>
  <si>
    <t>Раздел: Образование</t>
  </si>
  <si>
    <t>21.0.2501</t>
  </si>
  <si>
    <t>50</t>
  </si>
  <si>
    <t>Целевая статья: 21.0.2501;реализация мероприятий муниципальной программы "Развитие системы обращения с отходами производства и потребления на территории городского округа город Мегион на 2015-2023 годы"</t>
  </si>
  <si>
    <t>14.1.2501</t>
  </si>
  <si>
    <t>Целевая статья: 14.1.2501;реализация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</si>
  <si>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01.4.2501</t>
  </si>
  <si>
    <t>Целевая статья: 01.4.2501;реализация мероприятий подпрограммы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</si>
  <si>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Подраздел: 05.03;Благоустройство</t>
  </si>
  <si>
    <t>14.2.5516</t>
  </si>
  <si>
    <t>Целевая статья: 14.2.5516;реализация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возмещению недополученных доходов организациям, осуществляющим реализацию населению сжиженного газа по социально-ориентированным розничным ценам за счет средств бюджета автономного округа (субвенции)</t>
  </si>
  <si>
    <t>14.2.5431</t>
  </si>
  <si>
    <t>Целевая статья: 14.2.5431;реализация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подготовке жтлтщно-коммунального комплекса к работе в осенне-зимнемий период  и по  разработке схем водоснабжения и водоотведения  
за счет средств бюджета автономного округа (субсидии на развитие)</t>
  </si>
  <si>
    <t>14.2.5430</t>
  </si>
  <si>
    <t>Целевая статья: 14.2.5430;реализация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капитальному ремонту (с заменой) газопроводов, систем теплоснабжения,  водоснабжения и водоотведения  для подготовки к осенне-зимнему периоду и по реконструкции, расширению, модернизации, строительству объектов коммунального комплекса  за счет средств бюджета автономного округа (субсидии)</t>
  </si>
  <si>
    <t>14.2.2701</t>
  </si>
  <si>
    <t>Целевая статья: 14.2.2701;реализация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возмещению затрат или недополученных доходов на жилищно-коммунальные услуги и капитальный ремонт инженерных сетей и объектов коммунального назначения на территории городского округа</t>
  </si>
  <si>
    <t>14.2.2601</t>
  </si>
  <si>
    <t>Целевая статья: 14.2.2601;реализация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</si>
  <si>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11.3.5404</t>
  </si>
  <si>
    <t xml:space="preserve">Целевая статья: 11.3.5404;реализация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в части выкупной стоимости жилого помещения и в части проектирования и строительства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  (субсидии) </t>
  </si>
  <si>
    <t>11.3.2601</t>
  </si>
  <si>
    <t>Целевая статья: 11.3.2601;реализация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(софинансирование)</t>
  </si>
  <si>
    <t>11.3.2501</t>
  </si>
  <si>
    <t>Целевая статья: 11.3.2501;реализация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t>
  </si>
  <si>
    <t>Подраздел: 05.02;Коммунальное хозяйство</t>
  </si>
  <si>
    <t>14.5.2601</t>
  </si>
  <si>
    <t>Целевая статья: 14.5.2601;реализация мероприятий подпрограммы  "Капитальный ремонт многоквартирных домов на территории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</si>
  <si>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14.4.2501</t>
  </si>
  <si>
    <t>Целевая статья: 14.4.2501;реализация мероприятий  подпрограммы  "Капитальный ремонт, реконструкция и ремонт  муниципального жилого фонда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</si>
  <si>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4.1.2</t>
  </si>
  <si>
    <t>11.5.9602</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</si>
  <si>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</si>
  <si>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11.5.9602;реализация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за счет средств бюджета автономного округа (субсидии) и местного бюджета</t>
  </si>
  <si>
    <t>11.5.9502</t>
  </si>
  <si>
    <t>Целевая статья: 11.5.9502;реализация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за счет средств, поступивших от государственной корпорации-Фонда содействия реформированию жилищно-коммунального хозяйства (субсидии из федерального бюджета)</t>
  </si>
  <si>
    <t>11.4.5445</t>
  </si>
  <si>
    <t>Целевая статья: 11.4.5445;реализация мероприятий подпрограммы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 за счет средств бюджета автономного округа (субсидии)</t>
  </si>
  <si>
    <t>11.4.2601</t>
  </si>
  <si>
    <t>Целевая статья: 11.4.2601;реализация мероприятий подпрограммы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 (софинансирование)</t>
  </si>
  <si>
    <t>10.0.2501</t>
  </si>
  <si>
    <t>Целевая статья: 10.0.2501;реализация мероприятий муниципальной программы "Управление муниципальным имуществом городского округа город Мегион на 2014-2020 годы"</t>
  </si>
  <si>
    <t>Подраздел: 05.01;Жилищное хозяйство</t>
  </si>
  <si>
    <t>Раздел: Жилищно-коммунальное хозяйство</t>
  </si>
  <si>
    <t>8.5.3</t>
  </si>
  <si>
    <t>22.3.0059</t>
  </si>
  <si>
    <t>41</t>
  </si>
  <si>
    <t>Вид расхода:8.5.3;Уплата иных платежей</t>
  </si>
  <si>
    <t>8.3.1</t>
  </si>
  <si>
    <t>Вид расхода:8.3.1;Исполнение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</si>
  <si>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Целевая статья: 22.3.0059;расходы на обеспечение деятельности (оказание услуг) муниципальных учреждений в рамках подпрограммы "Обеспечение деятельности, исполнения функций и выполнения полномочий органов администрации" муниципальной программы "Развитие муниципального управления на 2015-2017 годы"</t>
  </si>
  <si>
    <t>22.2.5427</t>
  </si>
  <si>
    <t>Целевая статья: 22.2.5427;реализация мероприятий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  в части предоставления  госуслуг в МФЦ за счет средств бюджета автономного округа (субсидии)</t>
  </si>
  <si>
    <t>22.2.5426</t>
  </si>
  <si>
    <t>Целевая статья: 22.2.5426;реализация мероприятий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  на развитие   МФЦ за счет средств бюджета автономного округа (субсидии)</t>
  </si>
  <si>
    <t>22.2.0059</t>
  </si>
  <si>
    <t>Целевая статья: 22.2.0059;расходы на обеспечение деятельности (оказание услуг) муниципальных учреждений в рамках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t>
  </si>
  <si>
    <t>15.0.5437</t>
  </si>
  <si>
    <t>Целевая статья: 15.0.5437;реализация мероприятий муниципальной программы "Мероприятия в области градостроительной деятельности городского округа город Мегион на 2014 год и период до 2016 года"  за счет средств бюджета автономного округа (субсидии)</t>
  </si>
  <si>
    <t>15.0.2501</t>
  </si>
  <si>
    <t>Целевая статья: 15.0.2501;реализация мероприятий муниципальной программы "Мероприятия в области градостроительной деятельности городского округа город Мегион на 2014 год и период до 2016 года"</t>
  </si>
  <si>
    <t>14.3.2501</t>
  </si>
  <si>
    <t>Целевая статья: 14.3.2501;реализация мероприятий  подпрограммы  "Энергосбережение  и повышение  энергетической эффективности и энергобезоавсности муниципального образования городской округ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</si>
  <si>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03.0.5428</t>
  </si>
  <si>
    <t>Целевая статья: 03.0.5428;реализация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по оказанию финансовой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за счет средств бюджета автономного округа (субсидии)</t>
  </si>
  <si>
    <t>03.0.2701</t>
  </si>
  <si>
    <t>Целевая статья: 03.0.2701;реализация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по оказанию финансовой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</si>
  <si>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03.0.2601</t>
  </si>
  <si>
    <t>Целевая статья: 03.0.2601;реализация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(софинансирование)</t>
  </si>
  <si>
    <t>02.0.5513</t>
  </si>
  <si>
    <t>Целевая статья: 02.0.5513;реализация мероприятий муниципальной программы "Улучшение условий и охраны труда в  городском округе город Мегион на 2014-2020 годы" по осуществлению отдельных государственных полномочий  в сфере трудовых отношений и государственного управления охраной труда за счет средств бюджета автономного округа (субвенции)</t>
  </si>
  <si>
    <t>02.0.2501</t>
  </si>
  <si>
    <t>Целевая статья: 02.0.2501;реализация мероприятий муниципальной программы "Улучшение условий и охраны труда в  городском округе город Мегион на 2014-2020 годы"</t>
  </si>
  <si>
    <t>Подраздел: 04.12;Другие вопросы в области национальной экономики</t>
  </si>
  <si>
    <t>40.1.0240</t>
  </si>
  <si>
    <t>Целевая статья: 40.1.0240;прочие мероприятия органов местного самоуправления</t>
  </si>
  <si>
    <t>22.1.0240</t>
  </si>
  <si>
    <t>Целевая статья: 22.1.0240;реализация прочих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t>
  </si>
  <si>
    <t>20.1.0240</t>
  </si>
  <si>
    <t>Целевая статья: 20.1.0240;реализация прочих мероприятий подпрограммы " Образование" муниципальной программы " Развитие системы образования и молодежной политики на 2014 и плановый период 2015-2016 годов" в части льготного проезда, диспансеризации, страхования и оплаты информатизационных работ</t>
  </si>
  <si>
    <t>19.0.2501</t>
  </si>
  <si>
    <t>Целевая статья: 19.0.2501;реализация мероприятий муниципальной программы "Защита информации органов местного самоуправления городского округа город Мегион на 2014-2016 годы"</t>
  </si>
  <si>
    <t>12.0.2501</t>
  </si>
  <si>
    <t>Целевая статья: 12.0.2501;реализация мероприятий муниципальной программы "Развитие информационного общества на территории городского округа город Мегион на 2014-2017 годы"</t>
  </si>
  <si>
    <t>12.0.0059</t>
  </si>
  <si>
    <t>Целевая статья: 12.0.0059;расходы на обеспечение деятельности (оказание услуг) муниципальных учреждений в рамках муниципальной программы "Развитие информационного общества на территории городского округа город Мегион на 2014-2017 годы"</t>
  </si>
  <si>
    <t>10.0.0240</t>
  </si>
  <si>
    <t>Целевая статья: 10.0.0240;реализация прочих мероприятий муниципальной программы "Управление муниципальным имуществом  городского округа город Мегион на 2014-2020 годы"</t>
  </si>
  <si>
    <t>05.1.0240</t>
  </si>
  <si>
    <t>Целевая статья: 05.1.0240;реализация прочих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t>
  </si>
  <si>
    <t>Подраздел: 04.10;Связь и информатика</t>
  </si>
  <si>
    <t>17.1.5464</t>
  </si>
  <si>
    <t>40</t>
  </si>
  <si>
    <t>Целевая статья: 17.1.5464;реализация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автономного округа (субсидии)</t>
  </si>
  <si>
    <t>17.1.2601</t>
  </si>
  <si>
    <t>Целевая статья: 17.1.2601;реализация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(софинансирование)</t>
  </si>
  <si>
    <t>13.3.5431</t>
  </si>
  <si>
    <t>Целевая статья: 13.3.5431;реализация мероприятий подпрограммы "Повышение безопасности дорожного движения в городском округе город Мегион "  муниципальной программы " Развитие транспортной системы  городского округа  город Мегион на 2014 -2017 годы"  в части строительства, реконструкции, технического перевооружения нерегулируемых пешеходных переходов за счет средств бюджета автономного округа (субсидии на развитие)</t>
  </si>
  <si>
    <t>13.3.2601</t>
  </si>
  <si>
    <t>Целевая статья: 13.3.2601;реализация мероприятий подпрограммы "Повышение безопасности дорожного движения в городском округе город Мегион "  муниципальной программы "Развитие транспортной системы  городского округа  город Мегион на 2014 -2017 годы" (софинансирование)</t>
  </si>
  <si>
    <t>13.2.2701</t>
  </si>
  <si>
    <t>Целевая статья: 13.2.2701;реализация мероприятий подпрограммы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 в части возмещения недополученных доходов и (или) финансового обеспечения (возмещения) затрат в связи с выполнением мероприятий по осуществлению дорожной деятельности на территории городского округа город Мегион</t>
  </si>
  <si>
    <t>13.2.2501</t>
  </si>
  <si>
    <t>Целевая статья: 13.2.2501;реализация мероприятий  подпрограммы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t>
  </si>
  <si>
    <t>13.1.5419</t>
  </si>
  <si>
    <t>Целевая статья: 13.1.5419;реализация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муниципальной программы "Развитие транспортной системы  городского округа  город Мегион на 2014 -2017 годы" за счет средств бюджета автономного округа  (субсидии)</t>
  </si>
  <si>
    <t>13.1.2601</t>
  </si>
  <si>
    <t>Целевая статья: 13.1.2601;реализация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в рамках муниципальной программы  "Развитие транспортной системы  городского округа  город Мегион на 2014 -2017 годы" (софинансирование)</t>
  </si>
  <si>
    <t>13.1.2501</t>
  </si>
  <si>
    <t>Целевая статья: 13.1.2501;реализация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в рамках муниципальной программы  "Развитие транспортной системы  городского округа  город Мегион на 2014 -2017 годы"</t>
  </si>
  <si>
    <t>Подраздел: 04.09;Дорожное хозяйство (дорожные фонды)</t>
  </si>
  <si>
    <t>13.1.2701</t>
  </si>
  <si>
    <t>Целевая статья: 13.1.2701;реализация мероприятий подпрограммы "Развитие транспортной системы"   муниципальной программы  "Развитие транспортной системы  городского округа  город Мегион на 2014 -2017 годы" по возмещению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t>
  </si>
  <si>
    <t>Подраздел: 04.08;Транспорт</t>
  </si>
  <si>
    <t>Подраздел: 04.07;Лесное хозяйство</t>
  </si>
  <si>
    <t>40.3.5528</t>
  </si>
  <si>
    <t>Целевая статья: 40.3.5528;реализация мероприятий по по предупреждению и ликвидации болезней животных, их лечению, защите населения от болезней, общих для человека и животных за счет средств бюджета автономного округа (субвенции)</t>
  </si>
  <si>
    <t>40.3.5522</t>
  </si>
  <si>
    <t>Целевая статья: 40.3.5522;реализация мероприятий в области поддержки животноводства, переработки и реализации продукции животноводства за счет средств бюджета автономного округа (субвенции)</t>
  </si>
  <si>
    <t>Подраздел: 04.05;Сельское хозяйство и рыболовство</t>
  </si>
  <si>
    <t>40.3.5683</t>
  </si>
  <si>
    <t>Целевая статья: 40.3.5683;реализация дополнительных мероприятий, направленных на снижение напряженности на рынке труда, в рамках подпрограммы за счет средств бюджета автономного округа (иные межбюджетные трансферты)</t>
  </si>
  <si>
    <t>40.3.5604</t>
  </si>
  <si>
    <t>Целевая статья: 40.3.5604;реализация мероприятий по содействию трудоустройству граждан за счет средств бюджета автономного округа (иные межбюджетные трансферты)</t>
  </si>
  <si>
    <t>40.3.5083</t>
  </si>
  <si>
    <t>Целевая статья: 40.3.5083;реализация дополнительных мероприятий в сфере занятости населения (иные межбюджетные трансфеты )  за счет федерального бюджета</t>
  </si>
  <si>
    <t>Подраздел: 04.01;Общеэкономические вопросы</t>
  </si>
  <si>
    <t>Раздел: Национальная экономика</t>
  </si>
  <si>
    <t>31</t>
  </si>
  <si>
    <t>14</t>
  </si>
  <si>
    <t>17.1.5608</t>
  </si>
  <si>
    <t>Целевая статья: 17.1.5608;реализация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на приобретение видеооборудования за счет средств бюджета автономного округа (иные межбюджетные трансферты)</t>
  </si>
  <si>
    <t>17.1.5463</t>
  </si>
  <si>
    <t>Целевая статья: 17.1.5463;реализация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для создания условий деятельности народных дружин за счет средств бюджета автономного округа (субсидии)</t>
  </si>
  <si>
    <t>17.1.2501</t>
  </si>
  <si>
    <t>Целевая статья: 17.1.2501;реализация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</si>
  <si>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01.5.2601</t>
  </si>
  <si>
    <t>Целевая статья: 01.5.2601;реализация мероприятий подпрограммы "Создание общественных спасательных постов в местах массового отдыха людей на водных объектах" муниципальной программы "Развитие системы гражданской защиты населения в городском округе город Мегион в 2014-2016 годах" (софинансирование)</t>
  </si>
  <si>
    <t>Подраздел: 03.14;Другие вопросы в области национальной безопасности и правоохранительной деятельности</t>
  </si>
  <si>
    <t>30</t>
  </si>
  <si>
    <t>01.4.0059</t>
  </si>
  <si>
    <t>Целевая статья: 01.4.0059;расходы на обеспечение деятельности (оказание услуг) муниципальных учреждений в рамках подпрограммы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</si>
  <si>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01.2.2501</t>
  </si>
  <si>
    <t>Целевая статья: 01.2.2501;реализация мероприятий подпрограммы  "Развитие системы оповещения населения при угрозе возникновения чрезвычайных ситуаций на территории городского округа город Мегион"   
муниципальной программы "Развитие систем гражданской защиты населения городского округа город Мегион в 2014-2016 годах"</t>
  </si>
  <si>
    <t>01.1.2501</t>
  </si>
  <si>
    <t>Целевая статья: 01.1.2501;реализация мероприятий подпрограммы "Развитие и укрепление материально-технической базы единой диспетчерской службы городского округа город Мегион"  муниципальной программы "Развитие систем гражданской защиты населения городского округа город Мегион в 2014-2016 годах"</t>
  </si>
  <si>
    <t>Подраздел: 03.09;Защита населения и территории от чрезвычайных ситуаций природного и техногенного характера, гражданская оборона</t>
  </si>
  <si>
    <t>22.1.5931</t>
  </si>
  <si>
    <t>Целевая статья: 22.1.5931;реализация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государственной регистрации актов гражданского состояния  за счет средств бюджета автономного округа (субвенции)</t>
  </si>
  <si>
    <t>22.1.5930</t>
  </si>
  <si>
    <t>Целевая статья: 22.1.5930;реализация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государственной регистрации актов гражданского состояния за счет средств федерального бюджета (субвенции)</t>
  </si>
  <si>
    <t>Подраздел: 03.04;Органы юстиции</t>
  </si>
  <si>
    <t>Раздел: Национальная безопасность и правоохранительная деятельность</t>
  </si>
  <si>
    <t>40.1.2901</t>
  </si>
  <si>
    <t>Целевая статья: 40.1.2901;выполнение полномочий в сфере наград и почетных званий</t>
  </si>
  <si>
    <t>40.1.2702</t>
  </si>
  <si>
    <t xml:space="preserve">Целевая статья: 40.1.2702;уплата членских взносов </t>
  </si>
  <si>
    <t>40.1.2501</t>
  </si>
  <si>
    <t>Целевая статья: 40.1.2501;выполнение других обязательств муниципального образования</t>
  </si>
  <si>
    <t>40.1.0059</t>
  </si>
  <si>
    <t>Целевая статья: 40.1.0059;расходы на обеспечение деятельности (оказание услуг) муниципальных учреждений</t>
  </si>
  <si>
    <t>22.1.5589</t>
  </si>
  <si>
    <t>Целевая статья: 22.1.5589;реализация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образованию и организации деятельности комиссий по делам несовершеннолетних и защите их прав за счет средств бюджета автономного округа (субвенции)</t>
  </si>
  <si>
    <t>22.1.5520</t>
  </si>
  <si>
    <t>Целевая статья: 22.1.5520;реализация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созданию и обеспечению деятельности административных комиссий за счет средств бюджета автономного округа (субвенции)</t>
  </si>
  <si>
    <t>22.1.5517</t>
  </si>
  <si>
    <t>Целевая статья: 22.1.5517;реализация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хранению, комплектованию, учету и использованию архивных документов, относящихся к государственной собственности автономного округа за счет средств бюджета автономного округа (субвенции)</t>
  </si>
  <si>
    <t>11.2.5529</t>
  </si>
  <si>
    <t>Целевая статья: 11.2.5529;реализация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в части администрирования  постановки на учет отдельных категорий граждан за счет средств бюджета автономного округа (субвенции)</t>
  </si>
  <si>
    <t>10.0.5431</t>
  </si>
  <si>
    <t>Целевая статья: 10.0.5431;реализация мероприятий муниципальной программы "Управление муниципальным имуществом городского округа город Мегион на 2014-2020 годы" в части  ремонта объектов муниципальной собственности за счет средств бюджета автономного округа (субсидии на развитие)</t>
  </si>
  <si>
    <t>10.0.2601</t>
  </si>
  <si>
    <t>Целевая статья: 10.0.2601;реализация мероприятий муниципальной программы "Управление муниципальным имуществом городского округа город Мегион на 2014-2020 годы" в части  ремонта объектов муниципальной собственности (софинансирование)</t>
  </si>
  <si>
    <t>10.0.0204</t>
  </si>
  <si>
    <t>Целевая статья: 10.0.0204;реализация мероприятий муниципальной программы "Управление муниципальным имуществом  городского округа город Мегион на 2014-2020 годы" в части обеспечения функций органов местного самоуправления</t>
  </si>
  <si>
    <t>07.0.2501</t>
  </si>
  <si>
    <t>Целевая статья: 07.0.2501;реализация мероприятий муниципальной программы "Развитие муниципальной службы в городском округе город Мегион на 2014-2016 годы"</t>
  </si>
  <si>
    <t>Подраздел: 01.13;Другие общегосударственные вопросы</t>
  </si>
  <si>
    <t>8.7.0</t>
  </si>
  <si>
    <t>40.8.0705</t>
  </si>
  <si>
    <t>Вид расхода:8.7.0;Резервные средства</t>
  </si>
  <si>
    <t>Целевая статья: 40.8.0705;резервный фонд исполнительных органов муниципального образования</t>
  </si>
  <si>
    <t>Подраздел: 01.11;Резервные фонды</t>
  </si>
  <si>
    <t>40.1.2502</t>
  </si>
  <si>
    <t>Целевая статья: 40.1.2502;проведение выборов  в органы местного самоуправления</t>
  </si>
  <si>
    <t>Подраздел: 01.07;Обеспечение проведения выборов и референдумов</t>
  </si>
  <si>
    <t>40.1.0224</t>
  </si>
  <si>
    <t>Целевая статья: 40.1.0224;руководитель контрольно-счетной палаты муниципального образования и его заместители</t>
  </si>
  <si>
    <t>40.1.0204</t>
  </si>
  <si>
    <t>Целевая статья: 40.1.0204;расходы на обеспечение функций органов местного самоуправления</t>
  </si>
  <si>
    <t>05.1.0204</t>
  </si>
  <si>
    <t>Целевая статья: 05.1.0204;реализация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 в части обеспечения функций органов местного самоуправления</t>
  </si>
  <si>
    <t>Подраздел: 01.06;Обеспечение деятельности финансовых, налоговых и таможенных органов и органов финансового (финансово-бюджетного) надзора</t>
  </si>
  <si>
    <t>40.3.5120</t>
  </si>
  <si>
    <t>Целевая статья: 40.3.5120;осуществление полномочий по составлению(изменению) списков кандидатов в присяжные заседатели федеральных судов общей юрисдикции в Российской Федерации  за счет средств федерального бюджета (субвенции)</t>
  </si>
  <si>
    <t>Подраздел: 01.05;Судебная система</t>
  </si>
  <si>
    <t>22.1.0204</t>
  </si>
  <si>
    <t>Целевая статья: 22.1.0204;реализация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обеспечения функций органов местного самоуправления</t>
  </si>
  <si>
    <t>Подраздел: 01.04;Функционирование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</si>
  <si>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40.1.0212</t>
  </si>
  <si>
    <t>Целевая статья: 40.1.0212;депутаты представительного органа муниципального образования</t>
  </si>
  <si>
    <t>40.1.0211</t>
  </si>
  <si>
    <t>Целевая статья: 40.1.0211;председатель представительного органа муниципального образования</t>
  </si>
  <si>
    <t>Подраздел: 01.03;Функционирование законодательных (представительных) органов государственной власти и представительных органов муниципальных образований</t>
  </si>
  <si>
    <t>40.1.0203</t>
  </si>
  <si>
    <t>Целевая статья: 40.1.0203;глава муниципального образования</t>
  </si>
  <si>
    <t>22.1.0203</t>
  </si>
  <si>
    <t>Целевая статья: 22.1.0203;реализация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обеспечения функций органов местного самоуправления -главы города</t>
  </si>
  <si>
    <t>Подраздел: 01.02;Функционирование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</si>
  <si>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</si>
  <si>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</si>
  <si>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</si>
  <si>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</si>
  <si>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</si>
  <si>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</si>
  <si>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</si>
  <si>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</si>
  <si>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</si>
  <si>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 исполнения к бюджетным ассигнованиям на 01.10.2015 год</t>
  </si>
  <si>
    <t>Исполнено на 01.10.2015 (тыс.рублей)</t>
  </si>
  <si>
    <t>Роспись на третий год</t>
  </si>
  <si>
    <t>Роспись на второй год</t>
  </si>
  <si>
    <t>Показатели сводной бюджетной росписи на 01.10.2015 (тыс.рублей)</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</si>
  <si>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</si>
  <si>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</si>
  <si>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</si>
  <si>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</si>
  <si>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</si>
  <si>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</si>
  <si>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</si>
  <si>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</si>
  <si>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</si>
  <si>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Пр</t>
  </si>
  <si>
    <t>Рз</t>
  </si>
  <si>
    <t>Наименование</t>
  </si>
  <si>
    <t xml:space="preserve">    К В Р </t>
  </si>
  <si>
    <t xml:space="preserve">    К Ц С Р </t>
  </si>
  <si>
    <t xml:space="preserve">    Ф К Р </t>
  </si>
  <si>
    <t>Исполнение расходов бюджета городского округа город Мегион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9 месяцев 2015 года</t>
  </si>
  <si>
    <t>000</t>
  </si>
  <si>
    <t>0999</t>
  </si>
  <si>
    <t>870</t>
  </si>
  <si>
    <t>40.9.0999;условно утвержденные расходы</t>
  </si>
  <si>
    <t xml:space="preserve"> условно-утвержденные расходы</t>
  </si>
  <si>
    <t>0705</t>
  </si>
  <si>
    <t>40.8.0705;резервный фонд исполнительных органов муниципального образования</t>
  </si>
  <si>
    <t>резервный фонд</t>
  </si>
  <si>
    <t>612</t>
  </si>
  <si>
    <t>5683</t>
  </si>
  <si>
    <t>244</t>
  </si>
  <si>
    <t>40.3.5683;реализация дополнительных мероприятий, направленных на снижение напряженности на рынке труда, в рамках подпрограммы за счет средств бюджета автономного округа (иные межбюджетные трансферты)</t>
  </si>
  <si>
    <t>622</t>
  </si>
  <si>
    <t>5604</t>
  </si>
  <si>
    <t>111</t>
  </si>
  <si>
    <t>40.3.5604;реализация мероприятий по содействию трудоустройству граждан за счет средств бюджета автономного округа (иные межбюджетные трансферты)</t>
  </si>
  <si>
    <t>5528</t>
  </si>
  <si>
    <t>40.3.5528;реализация мероприятий по по предупреждению и ликвидации болезней животных, их лечению, защите населения от болезней, общих для человека и животных за счет средств бюджета автономного округа (субвенции)</t>
  </si>
  <si>
    <t>810</t>
  </si>
  <si>
    <t>5525</t>
  </si>
  <si>
    <t>40.3.5525;реализация мероприятий в области поддержки  малых форм хозяйствования за счет средств бюджета автономного округа (субвенции)</t>
  </si>
  <si>
    <t>5522</t>
  </si>
  <si>
    <t>40.3.5522;реализация мероприятий в области поддержки животноводства, переработки и реализации продукции животноводства за счет средств бюджета автономного округа (субвенции)</t>
  </si>
  <si>
    <t>323</t>
  </si>
  <si>
    <t>5508</t>
  </si>
  <si>
    <t>313</t>
  </si>
  <si>
    <t>40.3.5508;предоставление дополнительных мер социальной поддержки детям -сиротам и детям, оставшимся без попечения родителей, а так же лицам из числа детей-сирот и детей, оставшихся без попечения родителей, усыновителям, приёмным родителям, патронатным воспитателям и воспитателям детских домов семейного типа за счет средств бюджета автономного округа (субвенции)</t>
  </si>
  <si>
    <t>5260</t>
  </si>
  <si>
    <t>40.3.5260;выплата единовременного пособия  при всех формах устройства детей, лишенных родительского попечения, в семью за счет средств федерального бюджета (субвенции)</t>
  </si>
  <si>
    <t>5120</t>
  </si>
  <si>
    <t>40.3.5120;осуществление полномочий по составлению(изменению) списков кандидатов в присяжные заседатели федеральных судов общей юрисдикции в Российской Федерации  за счет средств федерального бюджета (субвенции)</t>
  </si>
  <si>
    <t>5083</t>
  </si>
  <si>
    <t>40.3.5083;реализация дополнительных мероприятий в сфере занятости населения (иные межбюджетные трансфеты )  за счет федерального бюджета</t>
  </si>
  <si>
    <t>Целевые межбюджетные трансферты, неотнесенные к муниципальным 
 программам</t>
  </si>
  <si>
    <t>2901</t>
  </si>
  <si>
    <t>40.1.2901;выполнение полномочий в сфере наград и почетных званий</t>
  </si>
  <si>
    <t>321</t>
  </si>
  <si>
    <t>2802</t>
  </si>
  <si>
    <t xml:space="preserve">40.1.2802;единовременные выплаты( в т.ч. материальная помощь) </t>
  </si>
  <si>
    <t>2801</t>
  </si>
  <si>
    <t>40.1.2801;доплаты к пенсии муниципальных служащих</t>
  </si>
  <si>
    <t>853</t>
  </si>
  <si>
    <t>2702</t>
  </si>
  <si>
    <t xml:space="preserve">40.1.2702;уплата членских взносов </t>
  </si>
  <si>
    <t>2502</t>
  </si>
  <si>
    <t>40.1.2502;проведение выборов  в органы местного самоуправления</t>
  </si>
  <si>
    <t>831</t>
  </si>
  <si>
    <t>2501</t>
  </si>
  <si>
    <t>40.1.2501;выполнение других обязательств муниципального образования</t>
  </si>
  <si>
    <t>0240</t>
  </si>
  <si>
    <t>242</t>
  </si>
  <si>
    <t>122</t>
  </si>
  <si>
    <t>40.1.0240;прочие мероприятия органов местного самоуправления</t>
  </si>
  <si>
    <t>121</t>
  </si>
  <si>
    <t>0224</t>
  </si>
  <si>
    <t>40.1.0224;руководитель контрольно-счетной палаты муниципального образования и его заместители</t>
  </si>
  <si>
    <t>0212</t>
  </si>
  <si>
    <t>40.1.0212;депутаты представительного органа муниципального образования</t>
  </si>
  <si>
    <t>0211</t>
  </si>
  <si>
    <t>40.1.0211;председатель представительного органа муниципального образования</t>
  </si>
  <si>
    <t>852</t>
  </si>
  <si>
    <t>0204</t>
  </si>
  <si>
    <t>40.1.0204;расходы на обеспечение функций органов местного самоуправления</t>
  </si>
  <si>
    <t>0203</t>
  </si>
  <si>
    <t>40.1.0203;глава муниципального образования</t>
  </si>
  <si>
    <t>0059</t>
  </si>
  <si>
    <t>112</t>
  </si>
  <si>
    <t>40.1.0059;расходы на обеспечение деятельности (оказание услуг) муниципальных учреждений</t>
  </si>
  <si>
    <t xml:space="preserve">обеспечение деятельности   органов местного самоуправления </t>
  </si>
  <si>
    <t>Непрограммные расходы органов местного самоуправления</t>
  </si>
  <si>
    <t>22</t>
  </si>
  <si>
    <t>851</t>
  </si>
  <si>
    <t>22.3.0059;расходы на обеспечение деятельности (оказание услуг) муниципальных учреждений в рамках подпрограммы "Обеспечение деятельности, исполнения функций и выполнения полномочий органов администрации" муниципальной программы "Развитие муниципального управления на 2015-2017 годы"</t>
  </si>
  <si>
    <t>подпрограмма "Обеспечение деятельности , исполнения функций и выполнения полномочий органов администрации" муниципальной программы "Развитие муниципального управления на 2015-2017 годы"</t>
  </si>
  <si>
    <t>5427</t>
  </si>
  <si>
    <t>22.2.5427;реализация мероприятий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  в части предоставления  госуслуг в МФЦ за счет средств бюджета автономного округа (субсидии)</t>
  </si>
  <si>
    <t>5426</t>
  </si>
  <si>
    <t>22.2.5426;реализация мероприятий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  на развитие   МФЦ за счет средств бюджета автономного округа (субсидии)</t>
  </si>
  <si>
    <t>22.2.0059;расходы на обеспечение деятельности (оказание услуг) муниципальных учреждений в рамках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t>
  </si>
  <si>
    <t>подпрограмма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t>
  </si>
  <si>
    <t>5931</t>
  </si>
  <si>
    <t>22.1.5931;реализация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государственной регистрации актов гражданского состояния  за счет средств бюджета автономного округа (субвенции)</t>
  </si>
  <si>
    <t>5930</t>
  </si>
  <si>
    <t>22.1.5930;реализация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государственной регистрации актов гражданского состояния за счет средств федерального бюджета (субвенции)</t>
  </si>
  <si>
    <t>5589</t>
  </si>
  <si>
    <t>22.1.5589;реализация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образованию и организации деятельности комиссий по делам несовершеннолетних и защите их прав за счет средств бюджета автономного округа (субвенции)</t>
  </si>
  <si>
    <t>5520</t>
  </si>
  <si>
    <t>22.1.5520;реализация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созданию и обеспечению деятельности административных комиссий за счет средств бюджета автономного округа (субвенции)</t>
  </si>
  <si>
    <t>5517</t>
  </si>
  <si>
    <t>22.1.5517;реализация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хранению, комплектованию, учету и использованию архивных документов, относящихся к государственной собственности автономного округа за счет средств бюджета автономного округа (субвенции)</t>
  </si>
  <si>
    <t>5509</t>
  </si>
  <si>
    <t>22.1.5509;реализация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осуществления деятельности по опеке и попечительству за счет средств бюджета автономного округа (субвенции)</t>
  </si>
  <si>
    <t>22.1.0240;реализация прочих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t>
  </si>
  <si>
    <t>22.1.0204;реализация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обеспечения функций органов местного самоуправления</t>
  </si>
  <si>
    <t>22.1.0203;реализация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обеспечения функций органов местного самоуправления -главы города</t>
  </si>
  <si>
    <t>подпрограмма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t>
  </si>
  <si>
    <t>муниципальная программа "Развитие муниципального управления на 2015-2017 годы"</t>
  </si>
  <si>
    <t>0</t>
  </si>
  <si>
    <t>21</t>
  </si>
  <si>
    <t>21.0.2501;реализация мероприятий муниципальной программы "Развитие системы обращения с отходами производства и потребления на территории городского округа город Мегион на 2015-2023 годы"</t>
  </si>
  <si>
    <t>муниципальная программа "Развитие системы обращения с отходами производства и потребления на территории городского округа город Мегион на 2015-2023 годы"</t>
  </si>
  <si>
    <t>5615</t>
  </si>
  <si>
    <t>20</t>
  </si>
  <si>
    <t>20.3.5615;реализация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организацию деятельности молодежных трудовых отрядов (подпрограмма "Молодежь Югры") за счет средств бюджета автономного округа (иные межбюджетные трансферты)</t>
  </si>
  <si>
    <t>5510</t>
  </si>
  <si>
    <t>20.3.5510;реализация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организацию отдыха и оздоровления детей за счет средств бюджета автономного округа (субвенции)</t>
  </si>
  <si>
    <t>5407</t>
  </si>
  <si>
    <t>20.3.5407;реализация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по оплате стоимости питания детям школьного возраста в оздоровительных лагерях с дневным пребыванием детей за счет средств бюджета автономного округа (субсидии)</t>
  </si>
  <si>
    <t>20.3.2501;реализация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</si>
  <si>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621</t>
  </si>
  <si>
    <t>611</t>
  </si>
  <si>
    <t>20.3.0059;расходы на обеспечение деятельности (оказание услуг) муниципальных учреждений в рамках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</si>
  <si>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подпрограмма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</si>
  <si>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20.2.2501;реализация мероприятий подпрограммы "Обеспечение комплексной безопасности и комфортных условий муниципальных образовательных учреждений городского округа город Мегион" муниципальной программы "Развитие системы образования и молодежной политики городского округа город Мегион на 2014 год и плановый период 2015-2020 годов"</t>
  </si>
  <si>
    <t>подпрограмма "Обеспечение комплексной безопасности и комфортных условий муниципальных образовательных учреждений городского округа город Мегион" муниципальной программы "Развитие системы образования и молодежной политики городского округа город Мегион на 2014 год и плановый период 2015-2020 годов"</t>
  </si>
  <si>
    <t>5614</t>
  </si>
  <si>
    <t>20.1.5614;реализация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за счет средств бюджета автономного округа (иные межбюджетные трансферты на организацию и проведение единого государственного экзамена)</t>
  </si>
  <si>
    <t>5608</t>
  </si>
  <si>
    <t>20.1.5608;реализация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за счет средств бюджета автономного округа (иные межбюджетные трансферты)</t>
  </si>
  <si>
    <t>5507</t>
  </si>
  <si>
    <t>20.1.5507;реализация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выплате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  (субвенции)</t>
  </si>
  <si>
    <t>5506</t>
  </si>
  <si>
    <t>20.1.5506;реализация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информационному обеспечению общеобразовательных организаций  
в части доступа к образовательным ресурсам сети Интернет за счет средств бюджета автономного округа  (субвенции)</t>
  </si>
  <si>
    <t>5504</t>
  </si>
  <si>
    <t>20.1.5504;реализация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предоставлению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 за счет средств бюджета автономного округа  (субвенции)</t>
  </si>
  <si>
    <t>5503</t>
  </si>
  <si>
    <t>20.1.5503;реализация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реализацию дошкольными образовательными организациями основных общеобразовательных программ дошкольного образования за счет средств бюджета автономного округа  (субвенции)</t>
  </si>
  <si>
    <t>5502</t>
  </si>
  <si>
    <t>20.1.5502;реализация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реализацию основных общеобразовательных программ за счет средств бюджета автономного округа (субвенции)</t>
  </si>
  <si>
    <t>20.1.2501;реализация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</si>
  <si>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20.1.0240;реализация прочих мероприятий подпрограммы " Образование" муниципальной программы " Развитие системы образования и молодежной политики на 2014 и плановый период 2015-2016 годов" в части льготного проезда, диспансеризации, страхования и оплаты информатизационных работ</t>
  </si>
  <si>
    <t>20.1.0204;реализация мероприятий подпрограммы "Образование" муниципальной программы " Развитие  системы образования и молодежной политики  городского округа  город Мегион на 2014год и плановый период 2015-2020 годов" в части обеспечения функций органов местного самоуправления</t>
  </si>
  <si>
    <t>20.1.0059;расходы на обеспечение деятельности (оказание услуг) муниципальных учреждений в рамках подпрограмма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</si>
  <si>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подпрограмма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</si>
  <si>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муниципальная программа "Развитие системы образования  и молодежной политики городского округа город Мегион на 2014 год и плановый период 2015-2020 годов"</t>
  </si>
  <si>
    <t>19</t>
  </si>
  <si>
    <t>19.0.2501;реализация мероприятий муниципальной программы "Защита информации органов местного самоуправления городского округа город Мегион на 2014-2016 годы"</t>
  </si>
  <si>
    <t>муниципальная программа "Защита информации органов местного самоуправления городского округа город Мегион на 2014-2016 годы"</t>
  </si>
  <si>
    <t>18</t>
  </si>
  <si>
    <t>18.0.2501;реализация мероприятий муниципальной программы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2014-2017 годы"</t>
  </si>
  <si>
    <t>муниципальная программа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2014-2017 годы"</t>
  </si>
  <si>
    <t>17</t>
  </si>
  <si>
    <t>17.2.2501;реализация мероприятий подпрограммы "Профилактика незаконного оборота и потребления наркотических средств и психотропных веществ"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</si>
  <si>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подпрограмма "Профилактика незаконного оборота и потребления наркотических средств и психотропных веществ"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</si>
  <si>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17.1.5608;реализация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на приобретение видеооборудования за счет средств бюджета автономного округа (иные межбюджетные трансферты)</t>
  </si>
  <si>
    <t>5464</t>
  </si>
  <si>
    <t>17.1.5464;реализация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автономного округа (субсидии)</t>
  </si>
  <si>
    <t>5463</t>
  </si>
  <si>
    <t>17.1.5463;реализация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для создания условий деятельности народных дружин за счет средств бюджета автономного округа (субсидии)</t>
  </si>
  <si>
    <t>5444</t>
  </si>
  <si>
    <t>17.1.5444;реализация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автономного округа (субсидии)</t>
  </si>
  <si>
    <t>5443</t>
  </si>
  <si>
    <t>17.1.5443;реализация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для создания условий деятельности народных дружин за счет средств бюджета автономного округа (субсидии)</t>
  </si>
  <si>
    <t>2601</t>
  </si>
  <si>
    <t>17.1.2601;реализация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(софинансирование)</t>
  </si>
  <si>
    <t>17.1.2501;реализация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</si>
  <si>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подпрограмма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</si>
  <si>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</si>
  <si>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414</t>
  </si>
  <si>
    <t>5431</t>
  </si>
  <si>
    <t>16</t>
  </si>
  <si>
    <t>16.0.5431;реализация мероприятий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за счет средств бюджета автономного округа (субсидии на развитие)</t>
  </si>
  <si>
    <t>16.0.2501;реализация мероприятий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t>
  </si>
  <si>
    <t>муниципальная программа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t>
  </si>
  <si>
    <t>5437</t>
  </si>
  <si>
    <t>15</t>
  </si>
  <si>
    <t>15.0.5437;реализация мероприятий муниципальной программы "Мероприятия в области градостроительной деятельности городского округа город Мегион на 2014 год и период до 2016 года"  за счет средств бюджета автономного округа (субсидии)</t>
  </si>
  <si>
    <t>15.0.2501;реализация мероприятий муниципальной программы "Мероприятия в области градостроительной деятельности городского округа город Мегион на 2014 год и период до 2016 года"</t>
  </si>
  <si>
    <t>муниципальная программа "Мероприятия в области градостроительной деятельности городского округа город Мегион на 2014 год и период до 2016 года"</t>
  </si>
  <si>
    <t>5432</t>
  </si>
  <si>
    <t>14.5.5432;реализация мероприятий подпрограммы  "Содействие проведению капитального ремонта многоквартирных домов на территории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благоустройству дворовых территорий за счет средств бюджета автономного округа (субсидии)</t>
  </si>
  <si>
    <t>14.5.2601;реализация мероприятий подпрограммы  "Капитальный ремонт многоквартирных домов на территории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</si>
  <si>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подпрограмма "Содействие проведению капитального ремонта многоквартирных домов на территории городского округа город Мегион" муниципальной программы "Развитие жилищно-коммунального комплекса и повышение энергетической эффективности в  городском округе  город Мегион на 2014 -2017 годы"</t>
  </si>
  <si>
    <t>14.4.2501;реализация мероприятий  подпрограммы  "Капитальный ремонт, реконструкция и ремонт  муниципального жилого фонда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</si>
  <si>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подпрограмма "Капитальный ремонт, реконструкция и ремонт  муниципального жилого фонда городского округа город Мегион"  муниципальной программы "Развитие жилищно-коммунального комплекса и повышение энергетической эффективности в  городском округе  город Мегион на 2014 -2017 годы"</t>
  </si>
  <si>
    <t>14.3.2501;реализация мероприятий  подпрограммы  "Энергосбережение  и повышение  энергетической эффективности и энергобезоавсности муниципального образования городской округ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</si>
  <si>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подпрограмма "Энергосбережение  и повышение  энергетической эффективности и энергобезопасности муниципального образования городской округ город Мегион" муниципальной программы "Развитие жилищно-коммунального комплекса и повышение энергетической эффективности в  городском округе  город Мегион на 2014 -2017 годы"</t>
  </si>
  <si>
    <t>5516</t>
  </si>
  <si>
    <t>14.2.5516;реализация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возмещению недополученных доходов организациям, осуществляющим реализацию населению сжиженного газа по социально-ориентированным розничным ценам за счет средств бюджета автономного округа (субвенции)</t>
  </si>
  <si>
    <t>14.2.5431;реализация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подготовке жтлтщно-коммунального комплекса к работе в осенне-зимнемий период  и по  разработке схем водоснабжения и водоотведения  
за счет средств бюджета автономного округа (субсидии на развитие)</t>
  </si>
  <si>
    <t>5430</t>
  </si>
  <si>
    <t>14.2.5430;реализация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капитальному ремонту (с заменой) газопроводов, систем теплоснабжения,  водоснабжения и водоотведения  для подготовки к осенне-зимнему периоду и по реконструкции, расширению, модернизации, строительству объектов коммунального комплекса  за счет средств бюджета автономного округа (субсидии)</t>
  </si>
  <si>
    <t>2701</t>
  </si>
  <si>
    <t>14.2.2701;реализация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возмещению затрат или недополученных доходов на жилищно-коммунальные услуги и капитальный ремонт инженерных сетей и объектов коммунального назначения на территории городского округа</t>
  </si>
  <si>
    <t>14.2.2601;реализация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</si>
  <si>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14.2.2501;реализация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</si>
  <si>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подпрограмма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комплекса и повышение энергетической эффективности в  городском округе  город Мегион на 2014 -2017 годы"</t>
  </si>
  <si>
    <t>14.1.5431;реализация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в части  строительства городского кладбища за счет средств бюджета автономного округа (субсидии на развитие)</t>
  </si>
  <si>
    <t>14.1.2601;реализация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</si>
  <si>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14.1.2501;реализация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</si>
  <si>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подпрограмма  "Содержание объектов внешнего благоустройства городского округа  город Мегион" муниципальной программы "Развитие жилищно-коммунального комплекса и повышение энергетической эффективности в  городском округе  город Мегион на 2014 -2017 годы"</t>
  </si>
  <si>
    <t xml:space="preserve"> муниципальная программа "Развитие жилищно-коммунального комплекса и повышение энергетической эффективности в городском округе город Мегион на 2014-2017 годы"</t>
  </si>
  <si>
    <t>13.3.5431;реализация мероприятий подпрограммы "Повышение безопасности дорожного движения в городском округе город Мегион "  муниципальной программы " Развитие транспортной системы  городского округа  город Мегион на 2014 -2017 годы"  в части строительства, реконструкции, технического перевооружения нерегулируемых пешеходных переходов за счет средств бюджета автономного округа (субсидии на развитие)</t>
  </si>
  <si>
    <t>13.3.2601;реализация мероприятий подпрограммы "Повышение безопасности дорожного движения в городском округе город Мегион "  муниципальной программы "Развитие транспортной системы  городского округа  город Мегион на 2014 -2017 годы" (софинансирование)</t>
  </si>
  <si>
    <t>13.3.2501;реализация мероприятий подпрограммы "Повышение безопасности дорожного движения в городском округе город Мегион "  муниципальной программы "Развитие транспортной системы  городского округа  город Мегион на 2014 -2017 годы"</t>
  </si>
  <si>
    <t>подпрограмма   "Повышение безопасности дорожного движения в городском округе город Мегион" муниципальной программы "Развитие транспортной системы городского округа город Мегион на 2014-2017 годы"</t>
  </si>
  <si>
    <t>13.2.2701;реализация мероприятий подпрограммы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 в части возмещения недополученных доходов и (или) финансового обеспечения (возмещения) затрат в связи с выполнением мероприятий по осуществлению дорожной деятельности на территории городского округа город Мегион</t>
  </si>
  <si>
    <t>13.2.2501;реализация мероприятий  подпрограммы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t>
  </si>
  <si>
    <t>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t>
  </si>
  <si>
    <t>5419</t>
  </si>
  <si>
    <t>13.1.5419;реализация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муниципальной программы "Развитие транспортной системы  городского округа  город Мегион на 2014 -2017 годы" за счет средств бюджета автономного округа  (субсидии)</t>
  </si>
  <si>
    <t>13.1.2701;реализация мероприятий подпрограммы "Развитие транспортной системы"   муниципальной программы  "Развитие транспортной системы  городского округа  город Мегион на 2014 -2017 годы" по возмещению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t>
  </si>
  <si>
    <t>13.1.2601;реализация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в рамках муниципальной программы  "Развитие транспортной системы  городского округа  город Мегион на 2014 -2017 годы" (софинансирование)</t>
  </si>
  <si>
    <t>13.1.2501;реализация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в рамках муниципальной программы  "Развитие транспортной системы  городского округа  город Мегион на 2014 -2017 годы"</t>
  </si>
  <si>
    <t>подпрограмма "Развитие транспортной системы" муниципальной программы "Развитие транспортной системы городского округа город Мегион на 2014-2017 годы"</t>
  </si>
  <si>
    <t>муниципальная программа "Развитие транспортной системы городского округа город Мегион на 2014-2017 годы"</t>
  </si>
  <si>
    <t>12.0.2501;реализация мероприятий муниципальной программы "Развитие информационного общества на территории городского округа город Мегион на 2014-2017 годы"</t>
  </si>
  <si>
    <t>12.0.0059;расходы на обеспечение деятельности (оказание услуг) муниципальных учреждений в рамках муниципальной программы "Развитие информационного общества на территории городского округа город Мегион на 2014-2017 годы"</t>
  </si>
  <si>
    <t>муниципальная программа "Развитие информационного общества на территории городского округа город Мегион на 2014-2017 годы"</t>
  </si>
  <si>
    <t>412</t>
  </si>
  <si>
    <t>9602</t>
  </si>
  <si>
    <t>11.5.9602;реализация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за счет средств бюджета автономного округа (субсидии) и местного бюджета</t>
  </si>
  <si>
    <t>9502</t>
  </si>
  <si>
    <t>11.5.9502;реализация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за счет средств, поступивших от государственной корпорации-Фонда содействия реформированию жилищно-коммунального хозяйства (субсидии из федерального бюджета)</t>
  </si>
  <si>
    <t>11.5.2601;реализация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(софинансирование)</t>
  </si>
  <si>
    <t>11.5.2501;реализация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t>
  </si>
  <si>
    <t>подпрограмма "Адресная программа по переселению граждан из аварийного жилищного фонда" муниципальной программы "Обеспечение доступным и комфортным жильем жителей городского округа город Мегион в 2014-2020 годах"</t>
  </si>
  <si>
    <t>322</t>
  </si>
  <si>
    <t>5445</t>
  </si>
  <si>
    <t>11.4.5445;реализация мероприятий подпрограммы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 за счет средств бюджета автономного округа (субсидии)</t>
  </si>
  <si>
    <t>11.4.2601;реализация мероприятий подпрограммы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 (софинансирование)</t>
  </si>
  <si>
    <t>подпрограмма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t>
  </si>
  <si>
    <t>5410</t>
  </si>
  <si>
    <t>11.3.5410;реализация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(на приобретение жилья, проектирование и строительство объектов инженерной инфраструктуры территорий, предназначенных для жилищного строительства за счет средств бюджета автономного округа  (субсидии)</t>
  </si>
  <si>
    <t>5404</t>
  </si>
  <si>
    <t xml:space="preserve">11.3.5404;реализация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в части выкупной стоимости жилого помещения и в части проектирования и строительства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  (субсидии) </t>
  </si>
  <si>
    <t>11.3.2601;реализация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(софинансирование)</t>
  </si>
  <si>
    <t>11.3.2501;реализация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t>
  </si>
  <si>
    <t>подпрограмма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t>
  </si>
  <si>
    <t>5534</t>
  </si>
  <si>
    <t>11.2.5534;реализация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 
2008 № 714 "Об обеспечении жильем ветеранов Великой Отечественной войны 1941 - 1945 годов" за счет средств  бюджета автономного округа (субвенции)</t>
  </si>
  <si>
    <t>5529</t>
  </si>
  <si>
    <t>11.2.5529;реализация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в части администрирования  постановки на учет отдельных категорий граждан за счет средств бюджета автономного округа (субвенции)</t>
  </si>
  <si>
    <t>5511</t>
  </si>
  <si>
    <t>11.2.5511;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предоставлению жилых помещений детям-сиротам и детям, оставшимся без попечения родителей, лицам из их числа по договорам найма специаоизированных жилых помещений за счет средств бюджета автономного округа (субвенции)</t>
  </si>
  <si>
    <t>5469</t>
  </si>
  <si>
    <t>11.2.5469;реализация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улучшению жилищных условий молодых учителей за счет средств бюджета автономного округа (субсидии)</t>
  </si>
  <si>
    <t>5135</t>
  </si>
  <si>
    <t>11.2.5135;реализация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инвалидов  и ветеранов в РФ 
 за счет  средств федерального бюджета (субвенции)</t>
  </si>
  <si>
    <t>5134</t>
  </si>
  <si>
    <t>11.2.5134;реализация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 
2008 № 714 "Об обеспечении жильем ветеранов Великой Отечественной войны 1941 - 1945 годов" за счет средств федерального бюджета (субвенции)</t>
  </si>
  <si>
    <t>подпрограмма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t>
  </si>
  <si>
    <t>5440</t>
  </si>
  <si>
    <t>11.1.5440;реализация мероприятий  подпрограммы "Обеспечение жильем молодых семей в соответствии с федеральной целевой программой "Жилище" в рамках муниципальной программы "Обеспечение доступным и комфортным жильём жителей  городского округа город Мегион в 2014-2020 годах"  за счет средств бюджета автономного округа    (субсидии)</t>
  </si>
  <si>
    <t>5020</t>
  </si>
  <si>
    <t>11.1.5020;мероприятия подпрограммы "обеспечение жильем молодых семей" федеральной целевой программы "Жилище" на 2011-2015 годы в рамках подпрограммы " Обеспечение мерами господдержки по улучшению  жилищных условий отдельных категорий граждан" госпрограммы " Обеспечение доступным и комфортным жильем жителей ХМАО-Югры в 2014-2020годах" средства федерального бюджета</t>
  </si>
  <si>
    <t>11.1.2601;реализация  мероприятий  подпрограммы "Обеспечение жильем молодых семей" в соответствии с федеральной целевой программой "Жилище" в рамках муниципальной программы "Обеспечение доступным и комфортным жильём жителей  городского округа город Мегион в 2014-2020 годах" (софинансирование)</t>
  </si>
  <si>
    <t>подпрограмма "Обеспечение жильем молодых семей" муниципальной программы "Обеспечение доступным и комфортным жильем жителей городского округа город Мегион в 2014-2020 годах"</t>
  </si>
  <si>
    <t>муниципальная программа "Обеспечение доступным и комфортным жильем жителей городского округа город Мегион в 2014-2020 годах"</t>
  </si>
  <si>
    <t>10.0.5431;реализация мероприятий муниципальной программы "Управление муниципальным имуществом городского округа город Мегион на 2014-2020 годы" в части  ремонта объектов муниципальной собственности за счет средств бюджета автономного округа (субсидии на развитие)</t>
  </si>
  <si>
    <t>10.0.2601;реализация мероприятий муниципальной программы "Управление муниципальным имуществом городского округа город Мегион на 2014-2020 годы" в части  ремонта объектов муниципальной собственности (софинансирование)</t>
  </si>
  <si>
    <t>10.0.2501;реализация мероприятий муниципальной программы "Управление муниципальным имуществом городского округа город Мегион на 2014-2020 годы"</t>
  </si>
  <si>
    <t>10.0.0240;реализация прочих мероприятий муниципальной программы "Управление муниципальным имуществом  городского округа город Мегион на 2014-2020 годы"</t>
  </si>
  <si>
    <t>10.0.0204;реализация мероприятий муниципальной программы "Управление муниципальным имуществом  городского округа город Мегион на 2014-2020 годы" в части обеспечения функций органов местного самоуправления</t>
  </si>
  <si>
    <t>муниципальная программа "Управление муниципальным имуществом городского округа город Мегион на 2014-2020 годы"</t>
  </si>
  <si>
    <t>9900</t>
  </si>
  <si>
    <t>09.2.9900;Обеспечение деятельности подведомственных учреждений (2013 ГОДА)</t>
  </si>
  <si>
    <t>5530</t>
  </si>
  <si>
    <t>09.2.5530;реализация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 по присвоению спортивных разрядов и квалификационных категорий спортивных судей за счет средств бюджета автономного оуруга (субвенции)</t>
  </si>
  <si>
    <t>5453</t>
  </si>
  <si>
    <t>09.2.5453;реализация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 на софинансирование расходов по обеспечению учащихся спортивных школ спортивных оборудованием, экипировкой и инвентарем, проведению тренировочных сборов и участию в соревнованиях 
 (субсидии)</t>
  </si>
  <si>
    <t>09.2.2601;реализация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 (софинансирование)</t>
  </si>
  <si>
    <t>09.2.2501;реализация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t>
  </si>
  <si>
    <t>подпрограмма "Подготовка спортивного резерва" муниципальной программы "Развитие физической культуры и спорта в муниципальном образовании город Мегион на 2014-2020 годы"</t>
  </si>
  <si>
    <t>09.1.5608;реализация подпрограммы "Развитие массовой физической культуры и спорта" муниципальной программа "Развитие физической культуры и спорта в муниципальном образовании  город Мегион на 2014 -2020 годы" за счет средств бюджета автономного округа (иные межбюджетные трансферты)</t>
  </si>
  <si>
    <t>5471</t>
  </si>
  <si>
    <t>09.1.5471;расходы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в рамках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 за счет средств бюджета автономного округа (субсидии)</t>
  </si>
  <si>
    <t>09.1.5431;реализация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2014-2016 годы" за счет средств бюджета автономного округа  (субсидии на развитие)</t>
  </si>
  <si>
    <t>5409</t>
  </si>
  <si>
    <t>09.1.5409;реализация мероприятий подпрограммы  "Развитие массовой культуры и спорта" муниципальной программы  "Развитие физической культуры и спорта в муниципальном образовании  город Мегион на 2014 -2020 годы" за счет средств бюджета автономного округа (субсидии)</t>
  </si>
  <si>
    <t>09.1.2601;реализация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2014-2016 годы" (софинансирование)</t>
  </si>
  <si>
    <t>09.1.2501;реализация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t>
  </si>
  <si>
    <t>09.1.0059;расходы на обеспечение деятельности (оказание услуг) муниципальных учреждений в рамках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t>
  </si>
  <si>
    <t>подпрограмма "Развитие массовой физической культуры и спорта" муниципальной программа "Развитие физической культуры и спорта в муниципальном образовании  город Мегион на 2014 -2020 годы"</t>
  </si>
  <si>
    <t>муниципальная программа "Развитие физической культуры и спорта в муниципальном образовании  город Мегион на 2014 -2020 годы"</t>
  </si>
  <si>
    <t>08.0.2501;реализация мероприятий муниципальной программы "Информационное обеспечение деятельности органов местного самоуправления городского округа город Мегион на 2014-2017 годы"</t>
  </si>
  <si>
    <t>08.0.0059;расходы на обеспечение деятельности (оказание услуг) муниципальных учреждений в рамках муниципальной программы "Информационное обеспечение деятельности органов местного самоуправления городского округа город Мегион на 2014-2017 годы"</t>
  </si>
  <si>
    <t>муниципальная программа "Информационное обеспечение деятельности органов местного самоуправления городского округа город Мегион на 2014-2017 годы"</t>
  </si>
  <si>
    <t>07.0.2501;реализация мероприятий муниципальной программы "Развитие муниципальной службы в городском округе город Мегион на 2014-2016 годы"</t>
  </si>
  <si>
    <t>муниципальная программа "Развитие муниципальной службы в городском округе город Мегион на 2014-2016 годы"</t>
  </si>
  <si>
    <t>06.4.5608;реализация мероприятий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 за счет средств бюджета автономного округа (иные межбюджетные трансферты)</t>
  </si>
  <si>
    <t>06.4.5471;расходы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в рамках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 за счет средств бюджета автономного округа (субсидии)</t>
  </si>
  <si>
    <t>06.4.0059;расходы на обеспечение деятельности (оказание услуг) муниципальных учреждений в рамках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t>
  </si>
  <si>
    <t>подпрограмма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t>
  </si>
  <si>
    <t>06.2.2501;реализация мероприятий подпрограммы "Укрепление единого культурного пространства в городском округе"  муниципальной программы  "Развитие культуры и туризма в городском округе город Мегион на 2014 -2017 годы"</t>
  </si>
  <si>
    <t>подпрограмма  "Укрепление единого культурного пространства в городском округе" муниципальной программы "Развитие культуры и туризма в городском округе город Мегион на 2014 -2017 годы"</t>
  </si>
  <si>
    <t>5418</t>
  </si>
  <si>
    <t>06.1.5418;реализация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модернизации общедоступных муниципальных библиотек за счет средств бюджета автономного округа (субсидии)</t>
  </si>
  <si>
    <t>5417</t>
  </si>
  <si>
    <t>06.1.5417;реализация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обновлению материально-технической базы муниципальных детских школ искусств  
за счет средств бюджета автономного округа (субсидии)</t>
  </si>
  <si>
    <t>5144</t>
  </si>
  <si>
    <t>06.1.5144;реализация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комплектованию книжных фондов  за счет средств федерального бюджета (иные межбюджетные трансферты)</t>
  </si>
  <si>
    <t>06.1.2601;реализация мероприятий подпрограммы "Обеспечение прав граждан на доступ к культурным ценностям и информации" в рамках муниципальной программы "Развитие культуры и туризма в городском округе город Мегион на 2014 -2017 годы" (софинансирование)</t>
  </si>
  <si>
    <t>06.1.2501;реализация мероприятий подпрограммы "Обеспечение прав граждан на доступ к культурным ценностям и информации" в рамках муниципальной программы  "Развитие культуры и туризма в городском округе город Мегион на 2014 -2017 годы" (развитие библиотечной сети, развитие музейного дела, устранение предписаний ОГПН, ремонт учреждений культуры, подготовка к осенне-зимнему периоду)</t>
  </si>
  <si>
    <t>подпрограмма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t>
  </si>
  <si>
    <t>муниципальная программа "Развитие культуры и туризма в городском округе город Мегион на 2014 -2017 годы"</t>
  </si>
  <si>
    <t xml:space="preserve">05.2.2501;реализация мероприятий подпрограммы "Управление муниципальным долгом" в рамках муниципальной программы  "Управление муниципальными финансами городского  округа город Мегион на 2014 - 2020 годы" </t>
  </si>
  <si>
    <t>подпрограмма  "Управление муниципальным долгом" муниципальной программы "Управление муниципальными финансами городского округа город Мегион на 2014 - 2020 годы"</t>
  </si>
  <si>
    <t>05.1.2501;реализация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2014 -2020 годы"</t>
  </si>
  <si>
    <t>05.1.0240;реализация прочих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t>
  </si>
  <si>
    <t>05.1.0204;реализация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 в части обеспечения функций органов местного самоуправления</t>
  </si>
  <si>
    <t xml:space="preserve">05.1.0059;расходы на обеспечение деятельности (оказание услуг) муниципальных учреждений в рамках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  </t>
  </si>
  <si>
    <t>подпрограмма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t>
  </si>
  <si>
    <t>муниципальная программа "Управление муниципальными финансами городского округа город Мегион на 2014 - 2020 годы"</t>
  </si>
  <si>
    <t>630</t>
  </si>
  <si>
    <t>04.0.2701;реализация мероприятий муниципальной программы "Поддержка  социально-ориентированных некоммерческих организаций на 2014-2016 годы" по оказанию финансовой поддержки социально ориентированных некоммерческих организаций, осуществляющих социальную поддержку и защиту граждан</t>
  </si>
  <si>
    <t>муниципальная программа "Поддержка  социально - ориентированных некоммерческих организаций на 2014-2016 годы"</t>
  </si>
  <si>
    <t>5428</t>
  </si>
  <si>
    <t>03.0.5428;реализация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по оказанию финансовой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за счет средств бюджета автономного округа (субсидии)</t>
  </si>
  <si>
    <t>03.0.2701;реализация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по оказанию финансовой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</si>
  <si>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03.0.2601;реализация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(софинансирование)</t>
  </si>
  <si>
    <t>муниципальная программа "Поддержка и развитие малого и среднего предпринимательства  на территории городского округа город Мегион на 2014-2016 годы"</t>
  </si>
  <si>
    <t>5513</t>
  </si>
  <si>
    <t>02.0.5513;реализация мероприятий муниципальной программы "Улучшение условий и охраны труда в  городском округе город Мегион на 2014-2020 годы" по осуществлению отдельных государственных полномочий  в сфере трудовых отношений и государственного управления охраной труда за счет средств бюджета автономного округа (субвенции)</t>
  </si>
  <si>
    <t>02.0.2501;реализация мероприятий муниципальной программы "Улучшение условий и охраны труда в  городском округе город Мегион на 2014-2020 годы"</t>
  </si>
  <si>
    <t>муниципальная программа  "Улучшение условий и охраны труда в  городском округе город Мегион на 2014-2020 годы"</t>
  </si>
  <si>
    <t>5414</t>
  </si>
  <si>
    <t>01.5.5414;реализация мероприятий  подпрограммы "Создание  общественных спасательных постов в местах массового отдыха людей на водных объектах" муниципальной программы "Развитие систем гражданской защиты населения городского округа город Мегион в 2014-2016 годах" за счет средств бюджета автономного округа     (субсидии)</t>
  </si>
  <si>
    <t>01.5.2601;реализация мероприятий подпрограммы "Создание общественных спасательных постов в местах массового отдыха людей на водных объектах" муниципальной программы "Развитие системы гражданской защиты населения в городском округе город Мегион в 2014-2016 годах" (софинансирование)</t>
  </si>
  <si>
    <t>подпрограмма "Создание общественных спасательных постов в местах массового отдыха людей на водных объектах" муниципальной программы "Развитие систем гражданской защиты населения городского округа город Мегион в 2014-2016 годах"</t>
  </si>
  <si>
    <t>01.4.2501;реализация мероприятий подпрограммы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</si>
  <si>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01.4.0059;расходы на обеспечение деятельности (оказание услуг) муниципальных учреждений в рамках подпрограммы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</si>
  <si>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подпрограмма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</si>
  <si>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01.2.2501;реализация мероприятий подпрограммы  "Развитие системы оповещения населения при угрозе возникновения чрезвычайных ситуаций на территории городского округа город Мегион"   
муниципальной программы "Развитие систем гражданской защиты населения городского округа город Мегион в 2014-2016 годах"</t>
  </si>
  <si>
    <t>подпрограмма "Развитие системы оповещения населения при угрозе возникновения чрезвычайных ситуаций на территории городского округа город Мегион" муниципальной программы "Развитие систем гражданской защиты населения городского округа город Мегион в 2014-2016 годах"</t>
  </si>
  <si>
    <t>01.1.2501;реализация мероприятий подпрограммы "Развитие и укрепление материально-технической базы единой диспетчерской службы городского округа город Мегион"  муниципальной программы "Развитие систем гражданской защиты населения городского округа город Мегион в 2014-2016 годах"</t>
  </si>
  <si>
    <t>подпрограмма "Развитие и укрепление материально-технической базы единой диспетчерской службы  городского округа город Мегион" муниципальной программы "Развитие систем гражданской защиты населения городского округа город Мегион в 2014-2016 годах"</t>
  </si>
  <si>
    <t>муниципальная программа "Развитие систем гражданской защиты населения городского округа город Мегион в 2014-2016 годах"</t>
  </si>
  <si>
    <t xml:space="preserve">КЦСР </t>
  </si>
  <si>
    <t>Исполнение расходов бюджета городского округа город Мегион  по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9 месяцев 2015 года</t>
  </si>
  <si>
    <t>Целевая статья: 14.1.5431;реализация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в части  строительства городского кладбища за счет средств бюджета автономного округа (субсидии на развитие)</t>
  </si>
  <si>
    <t>Целевая статья: 14.1.2601;реализация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</si>
  <si>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Целевая статья: 14.2.2501;реализация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</si>
  <si>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Целевая статья: 11.3.5410;реализация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(на приобретение жилья, проектирование и строительство объектов инженерной инфраструктуры территорий, предназначенных для жилищного строительства за счет средств бюджета автономного округа  (субсидии)</t>
  </si>
  <si>
    <t>Целевая статья: 14.5.5432;реализация мероприятий подпрограммы  "Содействие проведению капитального ремонта многоквартирных домов на территории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благоустройству дворовых территорий за счет средств бюджета автономного округа (субсидии)</t>
  </si>
  <si>
    <t>Целевая статья: 11.5.2601;реализация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(софинансирование)</t>
  </si>
  <si>
    <t>Целевая статья: 11.5.2501;реализация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t>
  </si>
  <si>
    <t>Целевая статья: 09.2.9900;Обеспечение деятельности подведомственных учреждений (2013 ГОДА)</t>
  </si>
  <si>
    <t>Целевая статья: 17.1.5444;реализация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автономного округа (субсидии)</t>
  </si>
  <si>
    <t>Целевая статья: 40.3.5525;реализация мероприятий в области поддержки  малых форм хозяйствования за счет средств бюджета автономного округа (субвенции)</t>
  </si>
  <si>
    <t>Целевая статья: 17.1.5443;реализация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для создания условий деятельности народных дружин за счет средств бюджета автономного округа (субсидии)</t>
  </si>
  <si>
    <t>Целевая статья: 01.5.5414;реализация мероприятий  подпрограммы "Создание  общественных спасательных постов в местах массового отдыха людей на водных объектах" муниципальной программы "Развитие систем гражданской защиты населения городского округа город Мегион в 2014-2016 годах" за счет средств бюджета автономного округа     (субсидии)</t>
  </si>
  <si>
    <t>Целевая статья: 40.9.0999;условно утвержденные расходы</t>
  </si>
  <si>
    <t>Целевая статья: 05.1.2501;реализация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2014 -2020 годы"</t>
  </si>
  <si>
    <t>Общегосударственные вопросы</t>
  </si>
  <si>
    <t>Исполнение расходов бюджета городского округа город Мегион по разделам, подразделам  классификации расходов бюджетов             за 9 месяцев 2015 года</t>
  </si>
  <si>
    <t>Вид расходов:Пособия, компенсации и иные социальные выплаты гражданам, кроме публичных нормативных обязательств</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</si>
  <si>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выплате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  (субвенции)</t>
  </si>
  <si>
    <t>Подраздел: Охрана семьи и детства</t>
  </si>
  <si>
    <t>Вид расходов:Прочая закупка товаров, работ и услуг для обеспечения государственных (муниципальных) нужд</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</si>
  <si>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выплате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  (субвенции)</t>
  </si>
  <si>
    <t>Вид расходов:Субсидии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</si>
  <si>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предоставлению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 за счет средств бюджета автономного округа  (субвенции)</t>
  </si>
  <si>
    <t>Вид расходов:Субсидии автономным учреждениям на иные цели</t>
  </si>
  <si>
    <t>Вид расходов:Закупка товаров, работ, услуг в сфере информационно-коммуникационных технологий</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</si>
  <si>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</si>
  <si>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Вид расходов:Фонд оплаты труда казенных учреждений и взносы по обязательному социальному страхованию</t>
  </si>
  <si>
    <t>Целевая статья: расходы на обеспечение деятельности (оказание услуг) муниципальных учреждений в рамках подпрограмма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</si>
  <si>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Вид расходов:Субсидии бюджетным учреждениям на иные цели</t>
  </si>
  <si>
    <t>Целевая статья: реализация мероприятий муниципальной программы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2014-2017 годы"</t>
  </si>
  <si>
    <t>Подраздел: Другие вопросы в области образования</t>
  </si>
  <si>
    <t>Целевая статья: 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организацию деятельности молодежных трудовых отрядов (подпрограмма "Молодежь Югры " ) за счет средств бюджета автономного округа (иные межбюджетные трансферты)</t>
  </si>
  <si>
    <t>Целевая статья: 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организацию отдыха и оздоровления детей за счет средств бюджета автономного округа (субвенции)</t>
  </si>
  <si>
    <t>Целевая статья: 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по оплате стоимости питания детям школьного возраста в оздоровительных лагерях с дневным пребыванием детей за счет средств бюджета автономного округа (субсидии)</t>
  </si>
  <si>
    <t>Целевая статья: 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</si>
  <si>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Вид расходов:Субсидии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</si>
  <si>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расходы на обеспечение деятельности (оказание услуг) муниципальных учреждений в рамках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</si>
  <si>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Целевая статья: реализация мероприятий подпрограммы "Обеспечение комплексной безопасности и комфортных условий муниципальных образовательных учреждений городского округа город Мегион" муниципальной программы "Развитие системы образования и молодежной политики городского округа город Мегион на 2014 год и плановый период 2015-2020 годов"</t>
  </si>
  <si>
    <t>Целевая статья: реализация мероприятий подпрограммы "Профилактика незаконного оборота и потребления наркотических средств и психотропных веществ"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</si>
  <si>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Подраздел: Молодежная политика и оздоровление детей</t>
  </si>
  <si>
    <t>Целевая статья: реализация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за счет средств бюджета автономного округа (иные межбюджетные трансферты на организацию и проведение единого государственного экзамена)</t>
  </si>
  <si>
    <t>Целевая статья: реализация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за счет средств бюджета автономного округа (иные межбюджетные трансферты)</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</si>
  <si>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информационному обеспечению общеобразовательных организаций  в части доступа к образовательным ресурсам сети Интернет за счет средств бюджета автономного округа  (субвенции)</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</si>
  <si>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реализацию основных общеобразовательных программ за счет средств бюджета автономного округа (субвенции)</t>
  </si>
  <si>
    <t>Подраздел: Общее образование</t>
  </si>
  <si>
    <t>Вид расходов:Субсидии юридическим лицам (кроме некоммерческих организаций), индивидуальным предпринимателям, физическим лицам</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</si>
  <si>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реализацию дошкольными образовательными организациями основных общеобразовательных программ дошкольного образования за счет средств бюджета автономного округа  (субвенции)</t>
  </si>
  <si>
    <t>Подраздел: Дошкольное образование</t>
  </si>
  <si>
    <t>Целевая статья: реализация мероприятий муниципальной программы "Улучшение условий и охраны труда в  городском округе город Мегион на 2014-2020 годы"</t>
  </si>
  <si>
    <t>Подраздел: Другие вопросы в области национальной экономики</t>
  </si>
  <si>
    <t>Целевая статья: реализация мероприятий муниципальной программы "Развитие информационного общества на территории городского округа город Мегион на 2014-2017 годы"</t>
  </si>
  <si>
    <t>Подраздел: Связь и информатика</t>
  </si>
  <si>
    <t>Целевая статья: реализация дополнительных мероприятий, направленных на снижение напряженности на рынке труда, в рамках подпрограммы за счет средств бюджета автономного округа (иные межбюджетные трансферты)</t>
  </si>
  <si>
    <t>Целевая статья: реализация мероприятий по содействию трудоустройству граждан за счет средств бюджета автономного округа (иные межбюджетные трансферты)</t>
  </si>
  <si>
    <t>Целевая статья: реализация дополнительных мероприятий в сфере занятости населения (иные межбюджетные трансфеты )  за счет федерального бюджета</t>
  </si>
  <si>
    <t>Подраздел: Общеэкономические вопросы</t>
  </si>
  <si>
    <t>Целевая статья: реализация мероприятий подпрограммы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</si>
  <si>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Подраздел: Защита населения и территории от чрезвычайных ситуаций природного и техногенного характера, гражданская оборона</t>
  </si>
  <si>
    <t>Ведомство: Департамент образования и молодежной политики администрации города Мегион</t>
  </si>
  <si>
    <t>Вид расходов:Обслуживание муниципального долга</t>
  </si>
  <si>
    <t xml:space="preserve">Целевая статья: реализация мероприятий подпрограммы "Управление муниципальным долгом" в рамках муниципальной программы  "Управление муниципальными финансами городского  округа город Мегион на 2014 - 2020 годы" </t>
  </si>
  <si>
    <t>Подраздел: Обслуживание государственного внутреннего и муниципального долга</t>
  </si>
  <si>
    <t>Целевая статья: реализация мероприятий подпрограммы "Повышение безопасности дорожного движения в городском округе город Мегион "  муниципальной программы "Развитие транспортной системы  городского округа  город Мегион на 2014 -2017 годы"</t>
  </si>
  <si>
    <t>Целевая статья: реализация мероприятий муниципальной программы "Информационное обеспечение деятельности органов местного самоуправления городского округа город Мегион на 2014-2017 годы"</t>
  </si>
  <si>
    <t>Подраздел: Другие вопросы в области средств массовой информации</t>
  </si>
  <si>
    <t>Целевая статья: расходы на обеспечение деятельности (оказание услуг) муниципальных учреждений в рамках муниципальной программы "Информационное обеспечение деятельности органов местного самоуправления городского округа город Мегион на 2014-2017 годы"</t>
  </si>
  <si>
    <t>Подраздел: Периодическая печать и издательства</t>
  </si>
  <si>
    <t>Целевая статья: 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 по присвоению спортивных разрядов и квалификационных категорий спортивных судей за счет средств бюджета автономного оуруга (субвенции)</t>
  </si>
  <si>
    <t>Подраздел: Другие вопросы в области физической культуры и спорта</t>
  </si>
  <si>
    <t>Целевая статья: реализация мероприятий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за счет средств бюджета автономного округа (субсидии на развитие)</t>
  </si>
  <si>
    <t>Целевая статья: реализация мероприятий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t>
  </si>
  <si>
    <t>строительство спортивного центра с универсальным игровым залом и плоскостными спортивными сооружениями</t>
  </si>
  <si>
    <t>Вид расходов:Бюджетные инвестиции в объекты капитального строительства государственной (муниципальной) собственности</t>
  </si>
  <si>
    <t>Целевая статья: 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2014-2016 годы" за счет средств бюджета автономного округа  (субсидии на развитие)</t>
  </si>
  <si>
    <t>строительство спортивного комплекса с ледовой ареной</t>
  </si>
  <si>
    <t>Целевая статья: реализация мероприятий подпрограммы  "Развитие массовой культуры и спорта" муниципальной программы  "Развитие физической культуры и спорта в муниципальном образовании  город Мегион на 2014 -2020 годы" за счет средств бюджета автономного округа (субсидии)</t>
  </si>
  <si>
    <t>Целевая статья: 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2014-2016 годы" (софинансирование)</t>
  </si>
  <si>
    <t>Целевая статья: 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t>
  </si>
  <si>
    <t>Подраздел: Массовый спорт</t>
  </si>
  <si>
    <t>Целевая статья: 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t>
  </si>
  <si>
    <t>Целевая статья: реализация подпрограммы "Развитие массовой физической культуры и спорта" муниципальной программа "Развитие физической культуры и спорта в муниципальном образовании  город Мегион на 2014 -2020 годы" за счет средств бюджета автономного округа (иные межбюджетные трансферты)</t>
  </si>
  <si>
    <t>Целевая статья: расходы на обеспечение деятельности (оказание услуг) муниципальных учреждений в рамках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t>
  </si>
  <si>
    <t>Подраздел: Физическая культура</t>
  </si>
  <si>
    <t>Вид расходов:Уплата налога на имущество организаций и земельного налога</t>
  </si>
  <si>
    <t>Вид расходов:Иные выплаты персоналу государственных (муниципальных) органов, за исключением фонда оплаты труда</t>
  </si>
  <si>
    <t>Вид расходов:Фонд оплаты труда государственных (муниципальных) органов и взносы по обязательному социальному страхованию</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</si>
  <si>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осуществления деятельности по опеке и попечительству за счет средств бюджета автономного округа (субвенции)</t>
  </si>
  <si>
    <t>обустройство пандусов для маломобильных групп населения</t>
  </si>
  <si>
    <t>Вид расходов:Субсидии некоммерческим организациям (за исключением государственных (муниципальных) учреждений)</t>
  </si>
  <si>
    <t>Целевая статья: реализация мероприятий муниципальной программы "Поддержка  социально-ориентированных некоммерческих организаций на 2014-2016 годы" по оказанию финансовой поддержки социально ориентированных некоммерческих организаций, осуществляющих социальную поддержку и защиту граждан</t>
  </si>
  <si>
    <t>Подраздел: Другие вопросы в области социальной политики</t>
  </si>
  <si>
    <t>Вид расходов:Приобретение товаров, работ, услуг в пользу граждан в целях их социального обеспечения</t>
  </si>
  <si>
    <t>Вид расходов:Пособия, компенсации, меры социальной поддержки по публичным нормативным обязательствам</t>
  </si>
  <si>
    <t>Целевая статья: предоставление дополнительных мер социальной поддержки детям -сиротам и детям, оставшимся без попечения родителей, а так же лицам из числа детей-сирот и детей, оставшихся без попечения родителей, усыновителям, приёмным родителям, патронатным воспитателям и воспитателям детских домов семейного типа за счет средств бюджета автономного округа (субвенции)</t>
  </si>
  <si>
    <t>Целевая статья: выплата единовременного пособия  при всех формах устройства детей, лишенных родительского попечения, в семью за счет средств федерального бюджета (субвенции)</t>
  </si>
  <si>
    <t>Целевая статья: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предоставлению жилых помещений детям-сиротам и детям, оставшимся без попечения родителей, лицам из их числа по договорам найма специаоизированных жилых помещений за счет средств бюджета автономного округа (субвенции)</t>
  </si>
  <si>
    <t xml:space="preserve">Целевая статья: единовременные выплаты( в т.ч. материальная помощь) </t>
  </si>
  <si>
    <t>Вид расходов:Субсидии гражданам на приобретение жилья</t>
  </si>
  <si>
    <t>Целевая статья: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 
2008 № 714 "Об обеспечении жильем ветеранов Великой Отечественной войны 1941 - 1945 годов" за счет средств  бюджета автономного округа (субвенции)</t>
  </si>
  <si>
    <t>Целевая статья: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инвалидов  и ветеранов в РФ 
 за счет  средств федерального бюджета (субвенции)</t>
  </si>
  <si>
    <t>Целевая статья: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 
2008 № 714 "Об обеспечении жильем ветеранов Великой Отечественной войны 1941 - 1945 годов" за счет средств федерального бюджета (субвенции)</t>
  </si>
  <si>
    <t>Целевая статья: реализация мероприятий  подпрограммы "Обеспечение жильем молодых семей в соответствии с федеральной целевой программой "Жилище" в рамках муниципальной программы "Обеспечение доступным и комфортным жильём жителей  городского округа город Мегион в 2014-2020 годах"  за счет средств бюджета автономного округа    (субсидии)</t>
  </si>
  <si>
    <t>Целевая статья: мероприятия подпрограммы "обеспечение жильем молодых семей" федеральной целевой программы "Жилище" на 2011-2015 годы в рамках подпрограммы " Обеспечение мерами господдержки по улучшению  жилищных условий отдельных категорий граждан" госпрограммы " Обеспечение доступным и комфортным жильем жителей ХМАО-Югры в 2014-2020годах" средства федерального бюджета</t>
  </si>
  <si>
    <t>Целевая статья: реализация  мероприятий  подпрограммы "Обеспечение жильем молодых семей" в соответствии с федеральной целевой программой "Жилище" в рамках муниципальной программы "Обеспечение доступным и комфортным жильём жителей  городского округа город Мегион в 2014-2020 годах" (софинансирование)</t>
  </si>
  <si>
    <t>Целевая статья: реализация мероприятий подпрограммы "Укрепление единого культурного пространства в городском округе"  муниципальной программы  "Развитие культуры и туризма в городском округе город Мегион на 2014 -2017 годы"</t>
  </si>
  <si>
    <t>Подраздел: Социальное обеспечение населения</t>
  </si>
  <si>
    <t>Целевая статья: доплаты к пенсии муниципальных служащих</t>
  </si>
  <si>
    <t>Подраздел: Пенсионное обеспечение</t>
  </si>
  <si>
    <t>Целевая статья: реализация мероприятий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 за счет средств бюджета автономного округа (иные межбюджетные трансферты)</t>
  </si>
  <si>
    <t>Целевая статья: 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в рамках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 за счет средств бюджета автономного округа (субсидии)</t>
  </si>
  <si>
    <t>Целевая статья: расходы на обеспечение деятельности (оказание услуг) муниципальных учреждений в рамках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t>
  </si>
  <si>
    <t>Целевая статья: 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модернизации общедоступных муниципальных библиотек за счет средств бюджета автономного округа (субсидии)</t>
  </si>
  <si>
    <t>Целевая статья: 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комплектованию книжных фондов  за счет средств федерального бюджета (иные межбюджетные трансферты)</t>
  </si>
  <si>
    <t>Целевая статья: реализация мероприятий подпрограммы "Обеспечение прав граждан на доступ к культурным ценностям и информации" в рамках муниципальной программы "Развитие культуры и туризма в городском округе город Мегион на 2014 -2017 годы" (софинансирование)</t>
  </si>
  <si>
    <t>строительство мемориала "Аллеи славы"</t>
  </si>
  <si>
    <t>Целевая статья: реализация мероприятий подпрограммы "Обеспечение прав граждан на доступ к культурным ценностям и информации" в рамках муниципальной программы  "Развитие культуры и туризма в городском округе город Мегион на 2014 -2017 годы" (развитие библиотечной сети, развитие музейного дела, устранение предписаний ОГПН, ремонт учреждений культуры, подготовка к осенне-зимнему периоду)</t>
  </si>
  <si>
    <t>Подраздел: Культура</t>
  </si>
  <si>
    <t>Целевая статья: реализация мероприятий подпрограммы "Образование" муниципальной программы " Развитие  системы образования и молодежной политики  городского округа  город Мегион на 2014год и плановый период 2015-2020 годов" в части обеспечения функций органов местного самоуправления</t>
  </si>
  <si>
    <t>Целевая статья: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улучшению жилищных условий молодых учителей за счет средств бюджета автономного округа (субсидии)</t>
  </si>
  <si>
    <t>Вид расходов:Уплата прочих налогов, сборов</t>
  </si>
  <si>
    <t>Вид расходов:Иные выплаты персоналу казенных учреждений, за исключением фонда оплаты труда</t>
  </si>
  <si>
    <t xml:space="preserve">Целевая статья: расходы на обеспечение деятельности (оказание услуг) муниципальных учреждений в рамках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  </t>
  </si>
  <si>
    <t>Целевая статья: 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 на софинансирование расходов по обеспечению учащихся спортивных школ спортивных оборудованием, экипировкой и инвентарем, проведению тренировочных сборов и участию в соревнованиях 
 (субсидии)</t>
  </si>
  <si>
    <t>Целевая статья: 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 (софинансирование)</t>
  </si>
  <si>
    <t>Целевая статья: расходы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в рамках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 за счет средств бюджета автономного округа (субсидии)</t>
  </si>
  <si>
    <t>Целевая статья: 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обновлению материально-технической базы муниципальных детских школ искусств  
за счет средств бюджета автономного округа (субсидии)</t>
  </si>
  <si>
    <t>Реконстркция МБОУДО ДШИ №2</t>
  </si>
  <si>
    <t>Целевая статья: реализация мероприятий муниципальной программы "Развитие системы обращения с отходами производства и потребления на территории городского округа город Мегион на 2015-2023 годы"</t>
  </si>
  <si>
    <t>Целевая статья: 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в части  строительства городского кладбища за счет средств бюджета автономного округа (субсидии на развитие)</t>
  </si>
  <si>
    <t>Целевая статья: 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</si>
  <si>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Строительство городского кладбища</t>
  </si>
  <si>
    <t>Целевая статья: 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</si>
  <si>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Подраздел: Благоустройство</t>
  </si>
  <si>
    <t>Целевая статья: 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возмещению недополученных доходов организациям, осуществляющим реализацию населению сжиженного газа по социально-ориентированным розничным ценам за счет средств бюджета автономного округа (субвенции)</t>
  </si>
  <si>
    <t>Целевая статья: 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подготовке жтлтщно-коммунального комплекса к работе в осенне-зимнемий период  и по  разработке схем водоснабжения и водоотведения  
за счет средств бюджета автономного округа (субсидии на развитие)</t>
  </si>
  <si>
    <t>реконструкция 4х КНС в п.Высокий</t>
  </si>
  <si>
    <t>газификация п.Высокого</t>
  </si>
  <si>
    <t>Целевая статья: 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капитальному ремонту (с заменой) газопроводов, систем теплоснабжения,  водоснабжения и водоотведения  для подготовки к осенне-зимнему периоду и по реконструкции, расширению, модернизации, строительству объектов коммунального комплекса  за счет средств бюджета автономного округа (субсидии)</t>
  </si>
  <si>
    <t>Целевая статья: 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возмещению затрат или недополученных доходов на жилищно-коммунальные услуги и капитальный ремонт инженерных сетей и объектов коммунального назначения на территории городского округа</t>
  </si>
  <si>
    <t>Целевая статья: 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</si>
  <si>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Целевая статья: 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</si>
  <si>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Целевая статья: 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(на приобретение жилья, проектирование и строительство объектов инженерной инфраструктуры территорий, предназначенных для жилищного строительства за счет средств бюджета автономного округа  (субсидии)</t>
  </si>
  <si>
    <t>участок тепловых сетей 2д700мм и водоводом от котельной  "Южная" до пр.Победы, с отведением 2д600мм с водоводом по пр.Победы до УТ4-1 с отпайкой на ЦТП-15, отведение 2д700мм с водоводом от пр.Победы по ул.Сутормина до УТ-7-1</t>
  </si>
  <si>
    <t xml:space="preserve">Целевая статья: 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в части выкупной стоимости жилого помещения и в части проектирования и строительства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  (субсидии) </t>
  </si>
  <si>
    <t>реконструкция сетей ТВС в п.СУ-920</t>
  </si>
  <si>
    <t>участок тепловых сетей2д800мм от УТ-4 до ул.50 лет Октября с переходом ул.Заречная</t>
  </si>
  <si>
    <t>Целевая статья: 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(софинансирование)</t>
  </si>
  <si>
    <t>подключение жилых домов в п.СУ - 920 к разводящим сетям водоотведения СУ - 920</t>
  </si>
  <si>
    <t>инженерные сети к индивидуальным жилым домам 30 мкр. г.Мегион</t>
  </si>
  <si>
    <t>Целевая статья: 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t>
  </si>
  <si>
    <t>Подраздел: Коммунальное хозяйство</t>
  </si>
  <si>
    <t>Целевая статья: реализация мероприятий подпрограммы  "Содействие проведению капитального ремонта многоквартирных домов на территории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благоустройству дворовых территорий за счет средств бюджета автономного округа (субсидии)</t>
  </si>
  <si>
    <t>Целевая статья: реализация мероприятий подпрограммы  "Капитальный ремонт многоквартирных домов на территории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</si>
  <si>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Целевая статья: реализация мероприятий  подпрограммы  "Капитальный ремонт, реконструкция и ремонт  муниципального жилого фонда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</si>
  <si>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Вид расходов:Бюджетные инвестиции на приобретение объектов недвижимого имущества в государственную (муниципальную) собственность</t>
  </si>
  <si>
    <t>Целевая статья: 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за счет средств бюджета автономного округа (субсидии) и местного бюджета</t>
  </si>
  <si>
    <t>Целевая статья: 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за счет средств, поступивших от государственной корпорации-Фонда содействия реформированию жилищно-коммунального хозяйства (субсидии из федерального бюджета)</t>
  </si>
  <si>
    <t>Целевая статья: 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(софинансирование)</t>
  </si>
  <si>
    <t>Целевая статья: 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t>
  </si>
  <si>
    <t>Целевая статья: реализация мероприятий подпрограммы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 за счет средств бюджета автономного округа (субсидии)</t>
  </si>
  <si>
    <t>Целевая статья: реализация мероприятий подпрограммы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 (софинансирование)</t>
  </si>
  <si>
    <t>Целевая статья: реализация мероприятий муниципальной программы "Управление муниципальным имуществом городского округа город Мегион на 2014-2020 годы"</t>
  </si>
  <si>
    <t>Подраздел: Жилищное хозяйство</t>
  </si>
  <si>
    <t>Вид расходов:Уплата иных платежей</t>
  </si>
  <si>
    <t>Вид расходов:Исполнение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</si>
  <si>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Целевая статья: расходы на обеспечение деятельности (оказание услуг) муниципальных учреждений в рамках подпрограммы "Обеспечение деятельности, исполнения функций и выполнения полномочий органов администрации" муниципальной программы "Развитие муниципального управления на 2015-2017 годы"</t>
  </si>
  <si>
    <t>Целевая статья: реализация мероприятий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  в части предоставления  госуслуг в МФЦ за счет средств бюджета автономного округа (субсидии)</t>
  </si>
  <si>
    <t>Целевая статья: реализация мероприятий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  на развитие   МФЦ за счет средств бюджета автономного округа (субсидии)</t>
  </si>
  <si>
    <t>Целевая статья: расходы на обеспечение деятельности (оказание услуг) муниципальных учреждений в рамках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t>
  </si>
  <si>
    <t>Целевая статья: реализация мероприятий муниципальной программы "Мероприятия в области градостроительной деятельности городского округа город Мегион на 2014 год и период до 2016 года"  за счет средств бюджета автономного округа (субсидии)</t>
  </si>
  <si>
    <t>Целевая статья: реализация мероприятий муниципальной программы "Мероприятия в области градостроительной деятельности городского округа город Мегион на 2014 год и период до 2016 года"</t>
  </si>
  <si>
    <t>Целевая статья: реализация мероприятий  подпрограммы  "Энергосбережение  и повышение  энергетической эффективности и энергобезоавсности муниципального образования городской округ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</si>
  <si>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Целевая статья: Обеспечение деятельности подведомственных учреждений (2013 ГОДА)</t>
  </si>
  <si>
    <t>Целевая статья: 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по оказанию финансовой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за счет средств бюджета автономного округа (субсидии)</t>
  </si>
  <si>
    <t>Целевая статья: 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по оказанию финансовой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</si>
  <si>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Целевая статья: 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(софинансирование)</t>
  </si>
  <si>
    <t>Целевая статья: реализация мероприятий муниципальной программы "Улучшение условий и охраны труда в  городском округе город Мегион на 2014-2020 годы" по осуществлению отдельных государственных полномочий  в сфере трудовых отношений и государственного управления охраной труда за счет средств бюджета автономного округа (субвенции)</t>
  </si>
  <si>
    <t>Целевая статья: прочие мероприятия органов местного самоуправления</t>
  </si>
  <si>
    <t>Целевая статья: реализация прочих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t>
  </si>
  <si>
    <t>Целевая статья: реализация прочих мероприятий подпрограммы " Образование" муниципальной программы " Развитие системы образования и молодежной политики на 2014 и плановый период 2015-2016 годов" в части льготного проезда, диспансеризации, страхования и оплаты информатизационных работ</t>
  </si>
  <si>
    <t>Целевая статья: реализация мероприятий муниципальной программы "Защита информации органов местного самоуправления городского округа город Мегион на 2014-2016 годы"</t>
  </si>
  <si>
    <t>Целевая статья: расходы на обеспечение деятельности (оказание услуг) муниципальных учреждений в рамках муниципальной программы "Развитие информационного общества на территории городского округа город Мегион на 2014-2017 годы"</t>
  </si>
  <si>
    <t>Целевая статья: реализация прочих мероприятий муниципальной программы "Управление муниципальным имуществом  городского округа город Мегион на 2014-2020 годы"</t>
  </si>
  <si>
    <t>Целевая статья: реализация прочих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t>
  </si>
  <si>
    <t>Целевая статья: 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автономного округа (субсидии)</t>
  </si>
  <si>
    <t>Целевая статья: 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(софинансирование)</t>
  </si>
  <si>
    <t xml:space="preserve">Строительство автогородка </t>
  </si>
  <si>
    <t>Целевая статья: реализация мероприятий подпрограммы "Повышение безопасности дорожного движения в городском округе город Мегион "  муниципальной программы " Развитие транспортной системы  городского округа  город Мегион на 2014 -2017 годы"  в части строительства, реконструкции, технического перевооружения нерегулируемых пешеходных переходов за счет средств бюджета автономного округа (субсидии на развитие)</t>
  </si>
  <si>
    <t>Целевая статья: реализация мероприятий подпрограммы "Повышение безопасности дорожного движения в городском округе город Мегион "  муниципальной программы "Развитие транспортной системы  городского округа  город Мегион на 2014 -2017 годы" (софинансирование)</t>
  </si>
  <si>
    <t>Целевая статья: реализация мероприятий подпрограммы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 в части возмещения недополученных доходов и (или) финансового обеспечения (возмещения) затрат в связи с выполнением мероприятий по осуществлению дорожной деятельности на территории городского округа город Мегион</t>
  </si>
  <si>
    <t>Целевая статья: реализация мероприятий  подпрограммы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t>
  </si>
  <si>
    <t>реконструкция автодорог: улица Академика Губкина</t>
  </si>
  <si>
    <t>Целевая статья: 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муниципальной программы "Развитие транспортной системы  городского округа  город Мегион на 2014 -2017 годы" за счет средств бюджета автономного округа  (субсидии)</t>
  </si>
  <si>
    <t>Целевая статья: 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в рамках муниципальной программы  "Развитие транспортной системы  городского округа  город Мегион на 2014 -2017 годы" (софинансирование)</t>
  </si>
  <si>
    <t>обустройство уличной сети улица Советская, улица Нефтеразведочная</t>
  </si>
  <si>
    <t>Целевая статья: 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в рамках муниципальной программы  "Развитие транспортной системы  городского округа  город Мегион на 2014 -2017 годы"</t>
  </si>
  <si>
    <t>Подраздел: Дорожное хозяйство (дорожные фонды)</t>
  </si>
  <si>
    <t>Целевая статья: реализация мероприятий подпрограммы "Развитие транспортной системы"   муниципальной программы  "Развитие транспортной системы  городского округа  город Мегион на 2014 -2017 годы" по возмещению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t>
  </si>
  <si>
    <t>Подраздел: Транспорт</t>
  </si>
  <si>
    <t>Подраздел: Лесное хозяйство</t>
  </si>
  <si>
    <t>Целевая статья: реализация мероприятий по по предупреждению и ликвидации болезней животных, их лечению, защите населения от болезней, общих для человека и животных за счет средств бюджета автономного округа (субвенции)</t>
  </si>
  <si>
    <t>Целевая статья: реализация мероприятий в области поддержки  малых форм хозяйствования за счет средств бюджета автономного округа (субвенции)</t>
  </si>
  <si>
    <t>Целевая статья: реализация мероприятий в области поддержки животноводства, переработки и реализации продукции животноводства за счет средств бюджета автономного округа (субвенции)</t>
  </si>
  <si>
    <t>Подраздел: Сельское хозяйство и рыболовство</t>
  </si>
  <si>
    <t>Целевая статья: 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на приобретение видеооборудования за счет средств бюджета автономного округа (иные межбюджетные трансферты)</t>
  </si>
  <si>
    <t>Целевая статья: 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для создания условий деятельности народных дружин за счет средств бюджета автономного округа (субсидии)</t>
  </si>
  <si>
    <t>Целевая статья: 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</si>
  <si>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Целевая статья: реализация мероприятий  подпрограммы "Создание  общественных спасательных постов в местах массового отдыха людей на водных объектах" муниципальной программы "Развитие систем гражданской защиты населения городского округа город Мегион в 2014-2016 годах" за счет средств бюджета автономного округа     (субсидии)</t>
  </si>
  <si>
    <t>Целевая статья: реализация мероприятий подпрограммы "Создание общественных спасательных постов в местах массового отдыха людей на водных объектах" муниципальной программы "Развитие системы гражданской защиты населения в городском округе город Мегион в 2014-2016 годах" (софинансирование)</t>
  </si>
  <si>
    <t>Подраздел: Другие вопросы в области национальной безопасности и правоохранительной деятельности</t>
  </si>
  <si>
    <t>Целевая статья: расходы на обеспечение деятельности (оказание услуг) муниципальных учреждений</t>
  </si>
  <si>
    <t>Целевая статья: реализация мероприятий муниципальной программы "Управление муниципальным имуществом городского округа город Мегион на 2014-2020 годы" в части  ремонта объектов муниципальной собственности за счет средств бюджета автономного округа (субсидии на развитие)</t>
  </si>
  <si>
    <t>Целевая статья: реализация мероприятий муниципальной программы "Управление муниципальным имуществом городского округа город Мегион на 2014-2020 годы" в части  ремонта объектов муниципальной собственности (софинансирование)</t>
  </si>
  <si>
    <t>Целевая статья: расходы на обеспечение деятельности (оказание услуг) муниципальных учреждений в рамках подпрограммы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</si>
  <si>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Целевая статья: реализация мероприятий подпрограммы  "Развитие системы оповещения населения при угрозе возникновения чрезвычайных ситуаций на территории городского округа город Мегион"   
муниципальной программы "Развитие систем гражданской защиты населения городского округа город Мегион в 2014-2016 годах"</t>
  </si>
  <si>
    <t>Целевая статья: реализация мероприятий подпрограммы "Развитие и укрепление материально-технической базы единой диспетчерской службы городского округа город Мегион"  муниципальной программы "Развитие систем гражданской защиты населения городского округа город Мегион в 2014-2016 годах"</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</si>
  <si>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государственной регистрации актов гражданского состояния  за счет средств бюджета автономного округа (субвенции)</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</si>
  <si>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государственной регистрации актов гражданского состояния за счет средств федерального бюджета (субвенции)</t>
  </si>
  <si>
    <t>Подраздел: Органы юстиции</t>
  </si>
  <si>
    <t>Вид расходов:Резервные средства</t>
  </si>
  <si>
    <t>Целевая статья: условно утвержденные расходы</t>
  </si>
  <si>
    <t>Целевая статья: выполнение полномочий в сфере наград и почетных званий</t>
  </si>
  <si>
    <t xml:space="preserve">Целевая статья: уплата членских взносов </t>
  </si>
  <si>
    <t>Целевая статья: выполнение других обязательств муниципального образования</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</si>
  <si>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образованию и организации деятельности комиссий по делам несовершеннолетних и защите их прав за счет средств бюджета автономного округа (субвенции)</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</si>
  <si>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созданию и обеспечению деятельности административных комиссий за счет средств бюджета автономного округа (субвенции)</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</si>
  <si>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хранению, комплектованию, учету и использованию архивных документов, относящихся к государственной собственности автономного округа за счет средств бюджета автономного округа (субвенции)</t>
  </si>
  <si>
    <t>Целевая статья: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в части администрирования  постановки на учет отдельных категорий граждан за счет средств бюджета автономного округа (субвенции)</t>
  </si>
  <si>
    <t>Целевая статья: реализация мероприятий муниципальной программы "Управление муниципальным имуществом  городского округа город Мегион на 2014-2020 годы" в части обеспечения функций органов местного самоуправления</t>
  </si>
  <si>
    <t>Целевая статья: реализация мероприятий муниципальной программы "Развитие муниципальной службы в городском округе город Мегион на 2014-2016 годы"</t>
  </si>
  <si>
    <t>Подраздел: Другие общегосударственные вопросы</t>
  </si>
  <si>
    <t>Целевая статья: резервный фонд исполнительных органов муниципального образования</t>
  </si>
  <si>
    <t>Подраздел: Резервные фонды</t>
  </si>
  <si>
    <t>Целевая статья: проведение выборов  в органы местного самоуправления</t>
  </si>
  <si>
    <t>Подраздел: Обеспечение проведения выборов и референдумов</t>
  </si>
  <si>
    <t>Целевая статья: реализация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2014 -2020 годы"</t>
  </si>
  <si>
    <t>Целевая статья: реализация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 в части обеспечения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</si>
  <si>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</si>
  <si>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Целевая статья: осуществление полномочий по составлению(изменению) списков кандидатов в присяжные заседатели федеральных судов общей юрисдикции в Российской Федерации  за счет средств федерального бюджета (субвенции)</t>
  </si>
  <si>
    <t>Подраздел: Судебная система</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</si>
  <si>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обеспечения функций органов местного самоуправления</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</si>
  <si>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</si>
  <si>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обеспечения функций органов местного самоуправления -главы города</t>
  </si>
  <si>
    <t>Подраздел: Функционирование высшего должностного лица субъекта Российской Федерации и муниципального образования</t>
  </si>
  <si>
    <t>Ведомство: администрация города Мегиона</t>
  </si>
  <si>
    <t>Целевая статья: руководитель контрольно-счетной палаты муниципального образования и его заместители</t>
  </si>
  <si>
    <t>Целевая статья: расходы на обеспечение функций органов местного самоуправления</t>
  </si>
  <si>
    <t xml:space="preserve">Ведомство: Контрольно-счетная палата </t>
  </si>
  <si>
    <t>Целевая статья: депутаты представительного органа муниципального образования</t>
  </si>
  <si>
    <t>Целевая статья: председатель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</si>
  <si>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</si>
  <si>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Целевая статья: глава муниципального образования</t>
  </si>
  <si>
    <t>Ведомство: Дума города Мегиона</t>
  </si>
  <si>
    <t>% исполнения к бюджетным ассигнованиям на  01.10.2015 год</t>
  </si>
  <si>
    <t>Рз  Пр</t>
  </si>
  <si>
    <t>КВСР</t>
  </si>
  <si>
    <t xml:space="preserve">    К В С Р </t>
  </si>
  <si>
    <t>Исполнение расходов бюджета городского округа город Мегион в ведомственной структуре расходов за 9 месяцев 2015 года</t>
  </si>
  <si>
    <t>Источники внутреннего финансирования дефицита бюджета городского округа город Мегион по кодам классификации источников финансирования дефицитов бюджетов, по кодам крупп, подгрупп, статей, видов источников финансирования дефицитов бюджетов классификации операций сектора государственного управления за 9 месяцев 2015 года</t>
  </si>
  <si>
    <t xml:space="preserve">Наименование </t>
  </si>
  <si>
    <t>Код источника финансирования по КИВФ,КИВнФ</t>
  </si>
  <si>
    <t>Источники финансирования дефицитов бюджетов - всего</t>
  </si>
  <si>
    <t>000 90 00 00 00 00 0000 000</t>
  </si>
  <si>
    <t>ИСТОЧНИКИ ВНУТРЕННЕГО ФИНАНСИРОВАНИЯ ДЕФИЦИТОВ БЮДЖЕТОВ</t>
  </si>
  <si>
    <t>000 01 00 00 00 00 0000 000</t>
  </si>
  <si>
    <t>Кредиты кредитных организаций в валюте Российской Федерации</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</si>
  <si>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</si>
  <si>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</si>
  <si>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</si>
  <si>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бюджетами городских округов в валюте Российской Федерации</t>
  </si>
  <si>
    <t>000 01 02 00 00 04 0000 710</t>
  </si>
  <si>
    <t>Погашение кредитов, предоставленных кредитными организациями в валюте Российской Федерации</t>
  </si>
  <si>
    <t>000 01 02 00 00 00 0000 800</t>
  </si>
  <si>
    <t>Погашение бюджетами городских округов кредитов от кредитных организаций в валюте Российской Федерации</t>
  </si>
  <si>
    <t>000 01 02 00 00 04 0000 810</t>
  </si>
  <si>
    <t>Иные источники внутреннего финансирования дефицитов бюджетов</t>
  </si>
  <si>
    <t>000 01 06 00 00 00 0000 000</t>
  </si>
  <si>
    <t>Акции и иные формы участия в капитале, находящиеся в государственной и муниципальной собственности</t>
  </si>
  <si>
    <t>1 01 06 01 00 00 0000 000</t>
  </si>
  <si>
    <t>Средства от продажи акций и иных форм участия в капитале, находящихся в государственной и муниципальной собственности</t>
  </si>
  <si>
    <t>2 01 06 01 00 00 0000 630</t>
  </si>
  <si>
    <t>Средства от продажи акций и иных форм участия в капитале, находящихся в собственности городских округов</t>
  </si>
  <si>
    <t>3 01 06 01 00 04 0000 630</t>
  </si>
  <si>
    <t xml:space="preserve">Изменение остатков средств </t>
  </si>
  <si>
    <t>000 01 00 00 00 00 0000 00А</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</si>
  <si>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</si>
  <si>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</si>
  <si>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</si>
  <si>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</si>
  <si>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</si>
  <si>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</si>
  <si>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</si>
  <si>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</si>
  <si>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округов</t>
  </si>
  <si>
    <t>000 01 05 02 01 04 0000 510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</si>
  <si>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</si>
  <si>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</si>
  <si>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</si>
  <si>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</si>
  <si>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</si>
  <si>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</si>
  <si>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округов</t>
  </si>
  <si>
    <t>000 01 05 02 01 04 0000 610</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</si>
</sst>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Red]\-#,##0.0;0.0"/>
    <numFmt numFmtId="178" formatCode="#,##0.00;[Red]\-#,##0.00"/>
    <numFmt numFmtId="179" formatCode="#,##0.00;[Red]\-#,##0.00;0.00"/>
    <numFmt numFmtId="180" formatCode="0\.0\.0"/>
    <numFmt numFmtId="181" formatCode="00\.0\.0000"/>
    <numFmt numFmtId="182" formatCode="00\.00"/>
    <numFmt numFmtId="183" formatCode="000"/>
    <numFmt numFmtId="184" formatCode="0000000"/>
    <numFmt numFmtId="185" formatCode="0000"/>
    <numFmt numFmtId="186" formatCode="#,##0.0;[Red]\-#,##0.0"/>
    <numFmt numFmtId="187" formatCode="00.0"/>
    <numFmt numFmtId="188" formatCode="#,##0;[Red]\-#,##0;0"/>
    <numFmt numFmtId="189" formatCode="[$-10419]##\ ###\ ###\ ###\ ##0.00"/>
    <numFmt numFmtId="190" formatCode="[$-10419]###\ ###\ ###\ ###\ ##0.00"/>
  </numFmts>
  <fonts count="64">
    <font>
      <sz val="8"/>
      <color theme="1"/>
      <name val="Calibri"/>
      <family val="2"/>
    </font>
    <font>
      <sz val="11"/>
      <color indexed="8"/>
      <name val="Calibri"/>
      <family val="2"/>
    </font>
    <font>
      <sz val="12"/>
      <color indexed="8"/>
      <name val="Times New Roman"/>
      <family val="1"/>
    </font>
    <font>
      <sz val="14"/>
      <color indexed="8"/>
      <name val="Times New Roman"/>
      <family val="1"/>
    </font>
    <font>
      <sz val="16"/>
      <color indexed="8"/>
      <name val="Times New Roman"/>
      <family val="1"/>
    </font>
    <font>
      <sz val="16"/>
      <color indexed="8"/>
      <name val="Calibri"/>
      <family val="2"/>
    </font>
    <font>
      <sz val="12"/>
      <name val="Times New Roman"/>
      <family val="1"/>
    </font>
    <font>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name val="Arial"/>
      <family val="0"/>
    </font>
    <font>
      <b/>
      <sz val="8"/>
      <name val="Arial"/>
      <family val="0"/>
    </font>
    <font>
      <b/>
      <sz val="8"/>
      <color indexed="9"/>
      <name val="Arial"/>
      <family val="0"/>
    </font>
    <font>
      <b/>
      <sz val="10"/>
      <name val="Arial"/>
      <family val="2"/>
    </font>
    <font>
      <sz val="8"/>
      <name val="Arial"/>
      <family val="0"/>
    </font>
    <font>
      <sz val="10"/>
      <color indexed="9"/>
      <name val="Arial"/>
      <family val="2"/>
    </font>
    <font>
      <sz val="10"/>
      <color indexed="12"/>
      <name val="Arial"/>
      <family val="2"/>
    </font>
    <font>
      <sz val="11"/>
      <name val="Calibri"/>
      <family val="2"/>
    </font>
    <font>
      <sz val="11"/>
      <color indexed="8"/>
      <name val="Times New Roman"/>
      <family val="1"/>
    </font>
    <font>
      <sz val="11"/>
      <name val="Times New Roman"/>
      <family val="1"/>
    </font>
    <font>
      <b/>
      <sz val="8"/>
      <color indexed="8"/>
      <name val="Arial"/>
      <family val="2"/>
    </font>
    <font>
      <sz val="8"/>
      <color indexed="8"/>
      <name val="Arial"/>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8"/>
      <color rgb="FF000000"/>
      <name val="Arial"/>
      <family val="2"/>
    </font>
    <font>
      <sz val="8"/>
      <color rgb="FF000000"/>
      <name val="Arial"/>
      <family val="2"/>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medium"/>
      <top>
        <color indexed="63"/>
      </top>
      <bottom>
        <color indexed="63"/>
      </bottom>
    </border>
    <border>
      <left style="thin"/>
      <right style="medium"/>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medium"/>
      <bottom style="thin"/>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medium"/>
      <right style="thin"/>
      <top style="medium"/>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color indexed="63"/>
      </right>
      <top style="thin"/>
      <bottom style="medium"/>
    </border>
    <border>
      <left style="medium"/>
      <right>
        <color indexed="63"/>
      </right>
      <top style="thin"/>
      <bottom style="medium"/>
    </border>
    <border>
      <left style="thin"/>
      <right style="thin"/>
      <top style="medium"/>
      <bottom style="medium"/>
    </border>
    <border>
      <left style="thin"/>
      <right style="medium"/>
      <top style="thin"/>
      <bottom style="medium"/>
    </border>
    <border>
      <left style="thin"/>
      <right style="medium"/>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style="medium"/>
      <top style="medium"/>
      <bottom>
        <color indexed="63"/>
      </bottom>
    </border>
    <border>
      <left style="thin">
        <color rgb="FF000000"/>
      </left>
      <right style="medium"/>
      <top style="medium"/>
      <bottom style="medium"/>
    </border>
    <border>
      <left style="medium"/>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top/>
      <bottom style="thin">
        <color rgb="FF000000"/>
      </bottom>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style="thin"/>
    </border>
    <border>
      <left style="thin">
        <color rgb="FF000000"/>
      </left>
      <right style="thin">
        <color rgb="FF000000"/>
      </right>
      <top style="thin"/>
      <bottom style="thin"/>
    </border>
    <border>
      <left style="medium"/>
      <right style="thin">
        <color rgb="FF000000"/>
      </right>
      <top style="thin">
        <color rgb="FF000000"/>
      </top>
      <bottom style="medium"/>
    </border>
    <border>
      <left style="thin">
        <color rgb="FF000000"/>
      </left>
      <right style="thin">
        <color rgb="FF000000"/>
      </right>
      <top/>
      <bottom style="medium"/>
    </border>
    <border>
      <left style="thin">
        <color rgb="FF000000"/>
      </left>
      <right style="medium"/>
      <top style="thin">
        <color rgb="FF000000"/>
      </top>
      <bottom style="medium"/>
    </border>
    <border>
      <left style="thin">
        <color rgb="FF000000"/>
      </left>
      <right style="thin">
        <color rgb="FF000000"/>
      </right>
      <top style="thin">
        <color rgb="FF000000"/>
      </top>
      <bottom style="medium"/>
    </border>
  </borders>
  <cellStyleXfs count="67">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39" fillId="0" borderId="0" applyFont="0" applyFill="0" applyBorder="0" applyAlignment="0" applyProtection="0"/>
    <xf numFmtId="168" fontId="39"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7" fillId="0" borderId="0">
      <alignment/>
      <protection/>
    </xf>
    <xf numFmtId="0" fontId="27" fillId="0" borderId="0">
      <alignment/>
      <protection/>
    </xf>
    <xf numFmtId="0" fontId="39"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39" fillId="31" borderId="8" applyNumberFormat="0" applyFont="0" applyAlignment="0" applyProtection="0"/>
    <xf numFmtId="9" fontId="39"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39" fillId="0" borderId="0" applyFont="0" applyFill="0" applyBorder="0" applyAlignment="0" applyProtection="0"/>
    <xf numFmtId="169" fontId="39" fillId="0" borderId="0" applyFont="0" applyFill="0" applyBorder="0" applyAlignment="0" applyProtection="0"/>
    <xf numFmtId="0" fontId="58" fillId="32" borderId="0" applyNumberFormat="0" applyBorder="0" applyAlignment="0" applyProtection="0"/>
  </cellStyleXfs>
  <cellXfs count="330">
    <xf numFmtId="0" fontId="0" fillId="0" borderId="0" xfId="0" applyFont="1" applyAlignment="1">
      <alignment/>
    </xf>
    <xf numFmtId="49" fontId="59" fillId="33" borderId="10" xfId="0" applyNumberFormat="1" applyFont="1" applyFill="1" applyBorder="1" applyAlignment="1">
      <alignment/>
    </xf>
    <xf numFmtId="0" fontId="59" fillId="33" borderId="10" xfId="0" applyFont="1" applyFill="1" applyBorder="1" applyAlignment="1">
      <alignment vertical="top" wrapText="1"/>
    </xf>
    <xf numFmtId="172" fontId="59" fillId="33" borderId="10" xfId="0" applyNumberFormat="1" applyFont="1" applyFill="1" applyBorder="1" applyAlignment="1">
      <alignment/>
    </xf>
    <xf numFmtId="0" fontId="59" fillId="33" borderId="10" xfId="0" applyFont="1" applyFill="1" applyBorder="1" applyAlignment="1">
      <alignment vertical="center" wrapText="1"/>
    </xf>
    <xf numFmtId="0" fontId="59" fillId="33" borderId="0" xfId="0" applyFont="1" applyFill="1" applyAlignment="1">
      <alignment/>
    </xf>
    <xf numFmtId="49" fontId="59" fillId="33" borderId="0" xfId="0" applyNumberFormat="1" applyFont="1" applyFill="1" applyAlignment="1">
      <alignment/>
    </xf>
    <xf numFmtId="0" fontId="0" fillId="33" borderId="0" xfId="0" applyFill="1" applyAlignment="1">
      <alignment wrapText="1"/>
    </xf>
    <xf numFmtId="0" fontId="59" fillId="33" borderId="0" xfId="0" applyFont="1" applyFill="1" applyAlignment="1">
      <alignment horizontal="right"/>
    </xf>
    <xf numFmtId="0" fontId="60" fillId="33" borderId="0" xfId="0" applyFont="1" applyFill="1" applyAlignment="1">
      <alignment horizontal="center" vertical="center" wrapText="1"/>
    </xf>
    <xf numFmtId="0" fontId="59" fillId="33" borderId="0" xfId="0" applyFont="1" applyFill="1" applyAlignment="1">
      <alignment/>
    </xf>
    <xf numFmtId="0" fontId="59" fillId="33" borderId="10" xfId="0" applyFont="1" applyFill="1" applyBorder="1" applyAlignment="1">
      <alignment horizontal="center" vertical="center" wrapText="1"/>
    </xf>
    <xf numFmtId="49" fontId="59"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9" fillId="33" borderId="0" xfId="0" applyFont="1" applyFill="1" applyAlignment="1">
      <alignment horizontal="left"/>
    </xf>
    <xf numFmtId="0" fontId="0" fillId="33" borderId="0" xfId="0" applyFill="1" applyAlignment="1">
      <alignment horizontal="left"/>
    </xf>
    <xf numFmtId="0" fontId="59" fillId="33" borderId="0" xfId="0" applyFont="1" applyFill="1" applyAlignment="1">
      <alignment horizontal="center" wrapText="1"/>
    </xf>
    <xf numFmtId="0" fontId="27" fillId="0" borderId="0" xfId="54" applyFill="1">
      <alignment/>
      <protection/>
    </xf>
    <xf numFmtId="49" fontId="27" fillId="0" borderId="0" xfId="54" applyNumberFormat="1" applyFill="1">
      <alignment/>
      <protection/>
    </xf>
    <xf numFmtId="0" fontId="27" fillId="0" borderId="0" xfId="54" applyFill="1" applyProtection="1">
      <alignment/>
      <protection hidden="1"/>
    </xf>
    <xf numFmtId="0" fontId="27" fillId="0" borderId="11" xfId="54" applyFill="1" applyBorder="1" applyProtection="1">
      <alignment/>
      <protection hidden="1"/>
    </xf>
    <xf numFmtId="0" fontId="27" fillId="0" borderId="11" xfId="54" applyNumberFormat="1" applyFont="1" applyFill="1" applyBorder="1" applyAlignment="1" applyProtection="1">
      <alignment/>
      <protection hidden="1"/>
    </xf>
    <xf numFmtId="49" fontId="27" fillId="0" borderId="11" xfId="54" applyNumberFormat="1" applyFont="1" applyFill="1" applyBorder="1" applyAlignment="1" applyProtection="1">
      <alignment/>
      <protection hidden="1"/>
    </xf>
    <xf numFmtId="0" fontId="27" fillId="0" borderId="0" xfId="54" applyNumberFormat="1" applyFont="1" applyFill="1" applyAlignment="1" applyProtection="1">
      <alignment/>
      <protection hidden="1"/>
    </xf>
    <xf numFmtId="0" fontId="27" fillId="0" borderId="12" xfId="54" applyFill="1" applyBorder="1" applyProtection="1">
      <alignment/>
      <protection hidden="1"/>
    </xf>
    <xf numFmtId="177" fontId="28" fillId="0" borderId="13" xfId="54" applyNumberFormat="1" applyFont="1" applyFill="1" applyBorder="1" applyAlignment="1" applyProtection="1">
      <alignment vertical="center"/>
      <protection hidden="1"/>
    </xf>
    <xf numFmtId="177" fontId="28" fillId="0" borderId="14" xfId="54" applyNumberFormat="1" applyFont="1" applyFill="1" applyBorder="1" applyAlignment="1" applyProtection="1">
      <alignment vertical="center"/>
      <protection hidden="1"/>
    </xf>
    <xf numFmtId="178" fontId="28" fillId="0" borderId="14" xfId="54" applyNumberFormat="1" applyFont="1" applyFill="1" applyBorder="1" applyAlignment="1" applyProtection="1">
      <alignment vertical="center"/>
      <protection hidden="1"/>
    </xf>
    <xf numFmtId="0" fontId="29" fillId="0" borderId="14" xfId="54" applyNumberFormat="1" applyFont="1" applyFill="1" applyBorder="1" applyAlignment="1" applyProtection="1">
      <alignment/>
      <protection hidden="1"/>
    </xf>
    <xf numFmtId="49" fontId="29" fillId="0" borderId="14" xfId="54" applyNumberFormat="1" applyFont="1" applyFill="1" applyBorder="1" applyAlignment="1" applyProtection="1">
      <alignment/>
      <protection hidden="1"/>
    </xf>
    <xf numFmtId="0" fontId="30" fillId="0" borderId="15" xfId="55" applyNumberFormat="1" applyFont="1" applyFill="1" applyBorder="1" applyAlignment="1" applyProtection="1">
      <alignment/>
      <protection hidden="1"/>
    </xf>
    <xf numFmtId="0" fontId="27" fillId="0" borderId="16" xfId="54" applyNumberFormat="1" applyFont="1" applyFill="1" applyBorder="1" applyAlignment="1" applyProtection="1">
      <alignment/>
      <protection hidden="1"/>
    </xf>
    <xf numFmtId="0" fontId="27" fillId="0" borderId="17" xfId="54" applyNumberFormat="1" applyFont="1" applyFill="1" applyBorder="1" applyAlignment="1" applyProtection="1">
      <alignment/>
      <protection hidden="1"/>
    </xf>
    <xf numFmtId="0" fontId="27" fillId="0" borderId="18" xfId="54" applyNumberFormat="1" applyFont="1" applyFill="1" applyBorder="1" applyAlignment="1" applyProtection="1">
      <alignment/>
      <protection hidden="1"/>
    </xf>
    <xf numFmtId="0" fontId="27" fillId="0" borderId="19" xfId="54" applyNumberFormat="1" applyFont="1" applyFill="1" applyBorder="1" applyAlignment="1" applyProtection="1">
      <alignment/>
      <protection hidden="1"/>
    </xf>
    <xf numFmtId="177" fontId="31" fillId="0" borderId="20" xfId="54" applyNumberFormat="1" applyFont="1" applyFill="1" applyBorder="1" applyAlignment="1" applyProtection="1">
      <alignment vertical="center"/>
      <protection hidden="1"/>
    </xf>
    <xf numFmtId="177" fontId="31" fillId="0" borderId="21" xfId="54" applyNumberFormat="1" applyFont="1" applyFill="1" applyBorder="1" applyAlignment="1" applyProtection="1">
      <alignment vertical="center"/>
      <protection hidden="1"/>
    </xf>
    <xf numFmtId="179" fontId="31" fillId="0" borderId="21" xfId="54" applyNumberFormat="1" applyFont="1" applyFill="1" applyBorder="1" applyAlignment="1" applyProtection="1">
      <alignment vertical="center"/>
      <protection hidden="1"/>
    </xf>
    <xf numFmtId="179" fontId="31" fillId="0" borderId="22" xfId="54" applyNumberFormat="1" applyFont="1" applyFill="1" applyBorder="1" applyAlignment="1" applyProtection="1">
      <alignment vertical="center"/>
      <protection hidden="1"/>
    </xf>
    <xf numFmtId="180" fontId="31" fillId="0" borderId="21" xfId="54" applyNumberFormat="1" applyFont="1" applyFill="1" applyBorder="1" applyAlignment="1" applyProtection="1">
      <alignment horizontal="center" vertical="center"/>
      <protection hidden="1"/>
    </xf>
    <xf numFmtId="180" fontId="31" fillId="0" borderId="23" xfId="54" applyNumberFormat="1" applyFont="1" applyFill="1" applyBorder="1" applyAlignment="1" applyProtection="1">
      <alignment horizontal="center" vertical="center"/>
      <protection hidden="1"/>
    </xf>
    <xf numFmtId="181" fontId="31" fillId="0" borderId="22" xfId="54" applyNumberFormat="1" applyFont="1" applyFill="1" applyBorder="1" applyAlignment="1" applyProtection="1">
      <alignment horizontal="center" vertical="center" wrapText="1"/>
      <protection hidden="1"/>
    </xf>
    <xf numFmtId="181" fontId="31" fillId="0" borderId="21" xfId="54" applyNumberFormat="1" applyFont="1" applyFill="1" applyBorder="1" applyAlignment="1" applyProtection="1">
      <alignment horizontal="center" vertical="center" wrapText="1"/>
      <protection hidden="1"/>
    </xf>
    <xf numFmtId="182" fontId="31" fillId="0" borderId="22" xfId="54" applyNumberFormat="1" applyFont="1" applyFill="1" applyBorder="1" applyAlignment="1" applyProtection="1">
      <alignment horizontal="center" vertical="center" wrapText="1"/>
      <protection hidden="1"/>
    </xf>
    <xf numFmtId="49" fontId="31" fillId="0" borderId="22" xfId="54" applyNumberFormat="1" applyFont="1" applyFill="1" applyBorder="1" applyAlignment="1" applyProtection="1">
      <alignment horizontal="center" vertical="center" wrapText="1"/>
      <protection hidden="1"/>
    </xf>
    <xf numFmtId="0" fontId="31" fillId="0" borderId="24" xfId="54" applyNumberFormat="1" applyFont="1" applyFill="1" applyBorder="1" applyAlignment="1" applyProtection="1">
      <alignment horizontal="center" vertical="center" wrapText="1"/>
      <protection hidden="1"/>
    </xf>
    <xf numFmtId="49" fontId="31" fillId="0" borderId="22" xfId="54" applyNumberFormat="1" applyFont="1" applyFill="1" applyBorder="1" applyAlignment="1" applyProtection="1">
      <alignment horizontal="center" vertical="center" wrapText="1"/>
      <protection hidden="1"/>
    </xf>
    <xf numFmtId="182" fontId="31" fillId="0" borderId="23" xfId="54" applyNumberFormat="1" applyFont="1" applyFill="1" applyBorder="1" applyAlignment="1" applyProtection="1">
      <alignment horizontal="center" vertical="center" wrapText="1"/>
      <protection hidden="1"/>
    </xf>
    <xf numFmtId="183" fontId="31" fillId="0" borderId="22" xfId="54" applyNumberFormat="1" applyFont="1" applyFill="1" applyBorder="1" applyAlignment="1" applyProtection="1">
      <alignment wrapText="1"/>
      <protection hidden="1"/>
    </xf>
    <xf numFmtId="183" fontId="31" fillId="0" borderId="25" xfId="54" applyNumberFormat="1" applyFont="1" applyFill="1" applyBorder="1" applyAlignment="1" applyProtection="1">
      <alignment wrapText="1"/>
      <protection hidden="1"/>
    </xf>
    <xf numFmtId="184" fontId="31" fillId="0" borderId="26" xfId="54" applyNumberFormat="1" applyFont="1" applyFill="1" applyBorder="1" applyAlignment="1" applyProtection="1">
      <alignment wrapText="1"/>
      <protection hidden="1"/>
    </xf>
    <xf numFmtId="185" fontId="31" fillId="0" borderId="25" xfId="54" applyNumberFormat="1" applyFont="1" applyFill="1" applyBorder="1" applyAlignment="1" applyProtection="1">
      <alignment wrapText="1"/>
      <protection hidden="1"/>
    </xf>
    <xf numFmtId="185" fontId="31" fillId="0" borderId="27" xfId="54" applyNumberFormat="1" applyFont="1" applyFill="1" applyBorder="1" applyAlignment="1" applyProtection="1">
      <alignment wrapText="1"/>
      <protection hidden="1"/>
    </xf>
    <xf numFmtId="0" fontId="27" fillId="0" borderId="19" xfId="54" applyFill="1" applyBorder="1" applyProtection="1">
      <alignment/>
      <protection hidden="1"/>
    </xf>
    <xf numFmtId="177" fontId="31" fillId="0" borderId="28" xfId="54" applyNumberFormat="1" applyFont="1" applyFill="1" applyBorder="1" applyAlignment="1" applyProtection="1">
      <alignment vertical="center"/>
      <protection hidden="1"/>
    </xf>
    <xf numFmtId="177" fontId="31" fillId="0" borderId="29" xfId="54" applyNumberFormat="1" applyFont="1" applyFill="1" applyBorder="1" applyAlignment="1" applyProtection="1">
      <alignment vertical="center"/>
      <protection hidden="1"/>
    </xf>
    <xf numFmtId="179" fontId="31" fillId="0" borderId="29" xfId="54" applyNumberFormat="1" applyFont="1" applyFill="1" applyBorder="1" applyAlignment="1" applyProtection="1">
      <alignment vertical="center"/>
      <protection hidden="1"/>
    </xf>
    <xf numFmtId="179" fontId="31" fillId="0" borderId="10" xfId="54" applyNumberFormat="1" applyFont="1" applyFill="1" applyBorder="1" applyAlignment="1" applyProtection="1">
      <alignment vertical="center"/>
      <protection hidden="1"/>
    </xf>
    <xf numFmtId="180" fontId="31" fillId="0" borderId="29" xfId="54" applyNumberFormat="1" applyFont="1" applyFill="1" applyBorder="1" applyAlignment="1" applyProtection="1">
      <alignment horizontal="center" vertical="center"/>
      <protection hidden="1"/>
    </xf>
    <xf numFmtId="180" fontId="31" fillId="0" borderId="17" xfId="54" applyNumberFormat="1" applyFont="1" applyFill="1" applyBorder="1" applyAlignment="1" applyProtection="1">
      <alignment horizontal="center" vertical="center"/>
      <protection hidden="1"/>
    </xf>
    <xf numFmtId="181" fontId="31" fillId="0" borderId="10" xfId="54" applyNumberFormat="1" applyFont="1" applyFill="1" applyBorder="1" applyAlignment="1" applyProtection="1">
      <alignment horizontal="center" vertical="center" wrapText="1"/>
      <protection hidden="1"/>
    </xf>
    <xf numFmtId="181" fontId="31" fillId="0" borderId="29" xfId="54" applyNumberFormat="1" applyFont="1" applyFill="1" applyBorder="1" applyAlignment="1" applyProtection="1">
      <alignment horizontal="center" vertical="center" wrapText="1"/>
      <protection hidden="1"/>
    </xf>
    <xf numFmtId="182" fontId="31" fillId="0" borderId="10" xfId="54" applyNumberFormat="1" applyFont="1" applyFill="1" applyBorder="1" applyAlignment="1" applyProtection="1">
      <alignment horizontal="center" vertical="center" wrapText="1"/>
      <protection hidden="1"/>
    </xf>
    <xf numFmtId="49" fontId="31" fillId="0" borderId="10" xfId="54" applyNumberFormat="1" applyFont="1" applyFill="1" applyBorder="1" applyAlignment="1" applyProtection="1">
      <alignment horizontal="center" vertical="center" wrapText="1"/>
      <protection hidden="1"/>
    </xf>
    <xf numFmtId="0" fontId="31" fillId="0" borderId="30" xfId="54" applyNumberFormat="1" applyFont="1" applyFill="1" applyBorder="1" applyAlignment="1" applyProtection="1">
      <alignment horizontal="center" vertical="center" wrapText="1"/>
      <protection hidden="1"/>
    </xf>
    <xf numFmtId="49" fontId="31" fillId="0" borderId="10" xfId="54" applyNumberFormat="1" applyFont="1" applyFill="1" applyBorder="1" applyAlignment="1" applyProtection="1">
      <alignment horizontal="center" vertical="center" wrapText="1"/>
      <protection hidden="1"/>
    </xf>
    <xf numFmtId="182" fontId="31" fillId="0" borderId="17" xfId="54" applyNumberFormat="1" applyFont="1" applyFill="1" applyBorder="1" applyAlignment="1" applyProtection="1">
      <alignment horizontal="center" vertical="center" wrapText="1"/>
      <protection hidden="1"/>
    </xf>
    <xf numFmtId="184" fontId="31" fillId="0" borderId="10" xfId="54" applyNumberFormat="1" applyFont="1" applyFill="1" applyBorder="1" applyAlignment="1" applyProtection="1">
      <alignment wrapText="1"/>
      <protection hidden="1"/>
    </xf>
    <xf numFmtId="185" fontId="31" fillId="0" borderId="29" xfId="54" applyNumberFormat="1" applyFont="1" applyFill="1" applyBorder="1" applyAlignment="1" applyProtection="1">
      <alignment wrapText="1"/>
      <protection hidden="1"/>
    </xf>
    <xf numFmtId="185" fontId="31" fillId="0" borderId="31" xfId="54" applyNumberFormat="1" applyFont="1" applyFill="1" applyBorder="1" applyAlignment="1" applyProtection="1">
      <alignment wrapText="1"/>
      <protection hidden="1"/>
    </xf>
    <xf numFmtId="185" fontId="31" fillId="0" borderId="10" xfId="54" applyNumberFormat="1" applyFont="1" applyFill="1" applyBorder="1" applyAlignment="1" applyProtection="1">
      <alignment wrapText="1"/>
      <protection hidden="1"/>
    </xf>
    <xf numFmtId="185" fontId="31" fillId="0" borderId="18" xfId="54" applyNumberFormat="1" applyFont="1" applyFill="1" applyBorder="1" applyAlignment="1" applyProtection="1">
      <alignment wrapText="1"/>
      <protection hidden="1"/>
    </xf>
    <xf numFmtId="0" fontId="30" fillId="0" borderId="0" xfId="54" applyFont="1" applyFill="1">
      <alignment/>
      <protection/>
    </xf>
    <xf numFmtId="0" fontId="30" fillId="0" borderId="12" xfId="54" applyFont="1" applyFill="1" applyBorder="1" applyProtection="1">
      <alignment/>
      <protection hidden="1"/>
    </xf>
    <xf numFmtId="177" fontId="28" fillId="0" borderId="28" xfId="54" applyNumberFormat="1" applyFont="1" applyFill="1" applyBorder="1" applyAlignment="1" applyProtection="1">
      <alignment vertical="center"/>
      <protection hidden="1"/>
    </xf>
    <xf numFmtId="177" fontId="28" fillId="0" borderId="29" xfId="54" applyNumberFormat="1" applyFont="1" applyFill="1" applyBorder="1" applyAlignment="1" applyProtection="1">
      <alignment vertical="center"/>
      <protection hidden="1"/>
    </xf>
    <xf numFmtId="179" fontId="28" fillId="0" borderId="29" xfId="54" applyNumberFormat="1" applyFont="1" applyFill="1" applyBorder="1" applyAlignment="1" applyProtection="1">
      <alignment vertical="center"/>
      <protection hidden="1"/>
    </xf>
    <xf numFmtId="179" fontId="28" fillId="0" borderId="10" xfId="54" applyNumberFormat="1" applyFont="1" applyFill="1" applyBorder="1" applyAlignment="1" applyProtection="1">
      <alignment vertical="center"/>
      <protection hidden="1"/>
    </xf>
    <xf numFmtId="180" fontId="28" fillId="0" borderId="29" xfId="54" applyNumberFormat="1" applyFont="1" applyFill="1" applyBorder="1" applyAlignment="1" applyProtection="1">
      <alignment horizontal="center" vertical="center"/>
      <protection hidden="1"/>
    </xf>
    <xf numFmtId="180" fontId="28" fillId="0" borderId="17" xfId="54" applyNumberFormat="1" applyFont="1" applyFill="1" applyBorder="1" applyAlignment="1" applyProtection="1">
      <alignment horizontal="center" vertical="center"/>
      <protection hidden="1"/>
    </xf>
    <xf numFmtId="181" fontId="28" fillId="0" borderId="10" xfId="54" applyNumberFormat="1" applyFont="1" applyFill="1" applyBorder="1" applyAlignment="1" applyProtection="1">
      <alignment horizontal="center" vertical="center" wrapText="1"/>
      <protection hidden="1"/>
    </xf>
    <xf numFmtId="181" fontId="28" fillId="0" borderId="29" xfId="54" applyNumberFormat="1" applyFont="1" applyFill="1" applyBorder="1" applyAlignment="1" applyProtection="1">
      <alignment horizontal="center" vertical="center" wrapText="1"/>
      <protection hidden="1"/>
    </xf>
    <xf numFmtId="182" fontId="28" fillId="0" borderId="10" xfId="54" applyNumberFormat="1" applyFont="1" applyFill="1" applyBorder="1" applyAlignment="1" applyProtection="1">
      <alignment horizontal="center" vertical="center" wrapText="1"/>
      <protection hidden="1"/>
    </xf>
    <xf numFmtId="49" fontId="28" fillId="0" borderId="10" xfId="54" applyNumberFormat="1" applyFont="1" applyFill="1" applyBorder="1" applyAlignment="1" applyProtection="1">
      <alignment horizontal="center" vertical="center" wrapText="1"/>
      <protection hidden="1"/>
    </xf>
    <xf numFmtId="0" fontId="28" fillId="0" borderId="30" xfId="54" applyNumberFormat="1" applyFont="1" applyFill="1" applyBorder="1" applyAlignment="1" applyProtection="1">
      <alignment horizontal="center" vertical="center" wrapText="1"/>
      <protection hidden="1"/>
    </xf>
    <xf numFmtId="182" fontId="28" fillId="0" borderId="17" xfId="54" applyNumberFormat="1" applyFont="1" applyFill="1" applyBorder="1" applyAlignment="1" applyProtection="1">
      <alignment horizontal="center" vertical="center" wrapText="1"/>
      <protection hidden="1"/>
    </xf>
    <xf numFmtId="185" fontId="28" fillId="0" borderId="31" xfId="54" applyNumberFormat="1" applyFont="1" applyFill="1" applyBorder="1" applyAlignment="1" applyProtection="1">
      <alignment wrapText="1"/>
      <protection hidden="1"/>
    </xf>
    <xf numFmtId="0" fontId="30" fillId="0" borderId="19" xfId="54" applyFont="1" applyFill="1" applyBorder="1" applyProtection="1">
      <alignment/>
      <protection hidden="1"/>
    </xf>
    <xf numFmtId="183" fontId="31" fillId="0" borderId="10" xfId="54" applyNumberFormat="1" applyFont="1" applyFill="1" applyBorder="1" applyAlignment="1" applyProtection="1">
      <alignment wrapText="1"/>
      <protection hidden="1"/>
    </xf>
    <xf numFmtId="184" fontId="31" fillId="0" borderId="29" xfId="54" applyNumberFormat="1" applyFont="1" applyFill="1" applyBorder="1" applyAlignment="1" applyProtection="1">
      <alignment wrapText="1"/>
      <protection hidden="1"/>
    </xf>
    <xf numFmtId="185" fontId="31" fillId="0" borderId="10" xfId="54" applyNumberFormat="1" applyFont="1" applyFill="1" applyBorder="1" applyAlignment="1" applyProtection="1">
      <alignment wrapText="1"/>
      <protection hidden="1"/>
    </xf>
    <xf numFmtId="185" fontId="31" fillId="0" borderId="31" xfId="54" applyNumberFormat="1" applyFont="1" applyFill="1" applyBorder="1" applyAlignment="1" applyProtection="1">
      <alignment wrapText="1"/>
      <protection hidden="1"/>
    </xf>
    <xf numFmtId="177" fontId="31" fillId="0" borderId="32" xfId="54" applyNumberFormat="1" applyFont="1" applyFill="1" applyBorder="1" applyAlignment="1" applyProtection="1">
      <alignment vertical="center"/>
      <protection hidden="1"/>
    </xf>
    <xf numFmtId="177" fontId="31" fillId="0" borderId="33" xfId="54" applyNumberFormat="1" applyFont="1" applyFill="1" applyBorder="1" applyAlignment="1" applyProtection="1">
      <alignment vertical="center"/>
      <protection hidden="1"/>
    </xf>
    <xf numFmtId="179" fontId="31" fillId="0" borderId="33" xfId="54" applyNumberFormat="1" applyFont="1" applyFill="1" applyBorder="1" applyAlignment="1" applyProtection="1">
      <alignment vertical="center"/>
      <protection hidden="1"/>
    </xf>
    <xf numFmtId="179" fontId="31" fillId="0" borderId="34" xfId="54" applyNumberFormat="1" applyFont="1" applyFill="1" applyBorder="1" applyAlignment="1" applyProtection="1">
      <alignment vertical="center"/>
      <protection hidden="1"/>
    </xf>
    <xf numFmtId="180" fontId="31" fillId="0" borderId="33" xfId="54" applyNumberFormat="1" applyFont="1" applyFill="1" applyBorder="1" applyAlignment="1" applyProtection="1">
      <alignment horizontal="center" vertical="center"/>
      <protection hidden="1"/>
    </xf>
    <xf numFmtId="180" fontId="31" fillId="0" borderId="35" xfId="54" applyNumberFormat="1" applyFont="1" applyFill="1" applyBorder="1" applyAlignment="1" applyProtection="1">
      <alignment horizontal="center" vertical="center"/>
      <protection hidden="1"/>
    </xf>
    <xf numFmtId="181" fontId="31" fillId="0" borderId="34" xfId="54" applyNumberFormat="1" applyFont="1" applyFill="1" applyBorder="1" applyAlignment="1" applyProtection="1">
      <alignment horizontal="center" vertical="center" wrapText="1"/>
      <protection hidden="1"/>
    </xf>
    <xf numFmtId="181" fontId="31" fillId="0" borderId="33" xfId="54" applyNumberFormat="1" applyFont="1" applyFill="1" applyBorder="1" applyAlignment="1" applyProtection="1">
      <alignment horizontal="center" vertical="center" wrapText="1"/>
      <protection hidden="1"/>
    </xf>
    <xf numFmtId="182" fontId="31" fillId="0" borderId="34" xfId="54" applyNumberFormat="1" applyFont="1" applyFill="1" applyBorder="1" applyAlignment="1" applyProtection="1">
      <alignment horizontal="center" vertical="center" wrapText="1"/>
      <protection hidden="1"/>
    </xf>
    <xf numFmtId="49" fontId="31" fillId="0" borderId="34" xfId="54" applyNumberFormat="1" applyFont="1" applyFill="1" applyBorder="1" applyAlignment="1" applyProtection="1">
      <alignment horizontal="center" vertical="center" wrapText="1"/>
      <protection hidden="1"/>
    </xf>
    <xf numFmtId="0" fontId="31" fillId="0" borderId="36" xfId="54" applyNumberFormat="1" applyFont="1" applyFill="1" applyBorder="1" applyAlignment="1" applyProtection="1">
      <alignment horizontal="center" vertical="center" wrapText="1"/>
      <protection hidden="1"/>
    </xf>
    <xf numFmtId="49" fontId="31" fillId="0" borderId="37" xfId="54" applyNumberFormat="1" applyFont="1" applyFill="1" applyBorder="1" applyAlignment="1" applyProtection="1">
      <alignment horizontal="center" vertical="center" wrapText="1"/>
      <protection hidden="1"/>
    </xf>
    <xf numFmtId="49" fontId="31" fillId="0" borderId="38" xfId="54" applyNumberFormat="1" applyFont="1" applyFill="1" applyBorder="1" applyAlignment="1" applyProtection="1">
      <alignment horizontal="center" vertical="center" wrapText="1"/>
      <protection hidden="1"/>
    </xf>
    <xf numFmtId="182" fontId="31" fillId="0" borderId="35" xfId="54" applyNumberFormat="1" applyFont="1" applyFill="1" applyBorder="1" applyAlignment="1" applyProtection="1">
      <alignment horizontal="center" vertical="center" wrapText="1"/>
      <protection hidden="1"/>
    </xf>
    <xf numFmtId="185" fontId="31" fillId="0" borderId="39" xfId="54" applyNumberFormat="1" applyFont="1" applyFill="1" applyBorder="1" applyAlignment="1" applyProtection="1">
      <alignment wrapText="1"/>
      <protection hidden="1"/>
    </xf>
    <xf numFmtId="0" fontId="31" fillId="0" borderId="40" xfId="54" applyNumberFormat="1" applyFont="1" applyFill="1" applyBorder="1" applyAlignment="1" applyProtection="1">
      <alignment horizontal="center" vertical="center"/>
      <protection hidden="1"/>
    </xf>
    <xf numFmtId="0" fontId="31" fillId="0" borderId="41" xfId="54" applyNumberFormat="1" applyFont="1" applyFill="1" applyBorder="1" applyAlignment="1" applyProtection="1">
      <alignment horizontal="center" vertical="center"/>
      <protection hidden="1"/>
    </xf>
    <xf numFmtId="49" fontId="31" fillId="0" borderId="41" xfId="54" applyNumberFormat="1" applyFont="1" applyFill="1" applyBorder="1" applyAlignment="1" applyProtection="1">
      <alignment horizontal="center" vertical="center"/>
      <protection hidden="1"/>
    </xf>
    <xf numFmtId="0" fontId="39" fillId="0" borderId="42" xfId="56" applyFill="1" applyBorder="1" applyAlignment="1">
      <alignment textRotation="90" wrapText="1"/>
      <protection/>
    </xf>
    <xf numFmtId="0" fontId="27" fillId="0" borderId="42" xfId="54" applyNumberFormat="1" applyFont="1" applyFill="1" applyBorder="1" applyAlignment="1" applyProtection="1">
      <alignment/>
      <protection hidden="1"/>
    </xf>
    <xf numFmtId="0" fontId="28" fillId="0" borderId="15" xfId="54" applyNumberFormat="1" applyFont="1" applyFill="1" applyBorder="1" applyAlignment="1" applyProtection="1">
      <alignment horizontal="center" vertical="center" wrapText="1"/>
      <protection hidden="1"/>
    </xf>
    <xf numFmtId="49" fontId="28" fillId="0" borderId="41" xfId="54" applyNumberFormat="1" applyFont="1" applyFill="1" applyBorder="1" applyAlignment="1" applyProtection="1">
      <alignment horizontal="center" vertical="center" wrapText="1"/>
      <protection hidden="1"/>
    </xf>
    <xf numFmtId="0" fontId="28" fillId="0" borderId="15" xfId="54" applyNumberFormat="1" applyFont="1" applyFill="1" applyBorder="1" applyAlignment="1" applyProtection="1">
      <alignment horizontal="center" vertical="top" wrapText="1"/>
      <protection hidden="1"/>
    </xf>
    <xf numFmtId="0" fontId="39" fillId="0" borderId="40" xfId="56" applyFill="1" applyBorder="1" applyAlignment="1">
      <alignment textRotation="90" wrapText="1"/>
      <protection/>
    </xf>
    <xf numFmtId="0" fontId="27" fillId="0" borderId="40" xfId="54" applyNumberFormat="1" applyFont="1" applyFill="1" applyBorder="1" applyAlignment="1" applyProtection="1">
      <alignment/>
      <protection hidden="1"/>
    </xf>
    <xf numFmtId="49" fontId="28" fillId="0" borderId="15" xfId="54" applyNumberFormat="1" applyFont="1" applyFill="1" applyBorder="1" applyAlignment="1" applyProtection="1">
      <alignment horizontal="center" vertical="center" wrapText="1"/>
      <protection hidden="1"/>
    </xf>
    <xf numFmtId="0" fontId="28" fillId="0" borderId="41" xfId="54" applyNumberFormat="1" applyFont="1" applyFill="1" applyBorder="1" applyAlignment="1" applyProtection="1">
      <alignment horizontal="center" vertical="center" textRotation="90" wrapText="1"/>
      <protection hidden="1"/>
    </xf>
    <xf numFmtId="0" fontId="28" fillId="0" borderId="43" xfId="54" applyNumberFormat="1" applyFont="1" applyFill="1" applyBorder="1" applyAlignment="1" applyProtection="1">
      <alignment horizontal="center" vertical="center" wrapText="1"/>
      <protection hidden="1"/>
    </xf>
    <xf numFmtId="0" fontId="28" fillId="0" borderId="41" xfId="54" applyNumberFormat="1" applyFont="1" applyFill="1" applyBorder="1" applyAlignment="1" applyProtection="1">
      <alignment horizontal="center" vertical="center" wrapText="1"/>
      <protection hidden="1"/>
    </xf>
    <xf numFmtId="0" fontId="27" fillId="0" borderId="44" xfId="54" applyFill="1" applyBorder="1" applyProtection="1">
      <alignment/>
      <protection hidden="1"/>
    </xf>
    <xf numFmtId="0" fontId="27" fillId="0" borderId="44" xfId="54" applyNumberFormat="1" applyFont="1" applyFill="1" applyBorder="1" applyProtection="1">
      <alignment/>
      <protection hidden="1"/>
    </xf>
    <xf numFmtId="49" fontId="27" fillId="0" borderId="44" xfId="54" applyNumberFormat="1" applyFont="1" applyFill="1" applyBorder="1" applyProtection="1">
      <alignment/>
      <protection hidden="1"/>
    </xf>
    <xf numFmtId="0" fontId="27" fillId="0" borderId="44" xfId="54" applyNumberFormat="1" applyFont="1" applyFill="1" applyBorder="1" applyAlignment="1" applyProtection="1">
      <alignment wrapText="1"/>
      <protection hidden="1"/>
    </xf>
    <xf numFmtId="49" fontId="27" fillId="0" borderId="0" xfId="54" applyNumberFormat="1" applyFill="1" applyProtection="1">
      <alignment/>
      <protection hidden="1"/>
    </xf>
    <xf numFmtId="0" fontId="27" fillId="0" borderId="0" xfId="54" applyNumberFormat="1" applyFont="1" applyFill="1" applyAlignment="1" applyProtection="1">
      <alignment wrapText="1"/>
      <protection hidden="1"/>
    </xf>
    <xf numFmtId="0" fontId="27" fillId="0" borderId="0" xfId="54" applyFill="1" applyAlignment="1" applyProtection="1">
      <alignment wrapText="1"/>
      <protection hidden="1"/>
    </xf>
    <xf numFmtId="0" fontId="39" fillId="0" borderId="0" xfId="56" applyFill="1" applyAlignment="1">
      <alignment horizontal="center" wrapText="1"/>
      <protection/>
    </xf>
    <xf numFmtId="0" fontId="27" fillId="0" borderId="0" xfId="54" applyNumberFormat="1" applyFont="1" applyFill="1" applyAlignment="1" applyProtection="1">
      <alignment horizontal="center" wrapText="1"/>
      <protection hidden="1"/>
    </xf>
    <xf numFmtId="0" fontId="27" fillId="0" borderId="0" xfId="55" applyFill="1">
      <alignment/>
      <protection/>
    </xf>
    <xf numFmtId="0" fontId="27" fillId="0" borderId="0" xfId="55" applyFill="1" applyBorder="1" applyProtection="1">
      <alignment/>
      <protection hidden="1"/>
    </xf>
    <xf numFmtId="186" fontId="28" fillId="0" borderId="10" xfId="55" applyNumberFormat="1" applyFont="1" applyFill="1" applyBorder="1" applyAlignment="1" applyProtection="1">
      <alignment vertical="center"/>
      <protection hidden="1"/>
    </xf>
    <xf numFmtId="177" fontId="28" fillId="0" borderId="10" xfId="55" applyNumberFormat="1" applyFont="1" applyFill="1" applyBorder="1" applyAlignment="1" applyProtection="1">
      <alignment vertical="center"/>
      <protection hidden="1"/>
    </xf>
    <xf numFmtId="0" fontId="29" fillId="0" borderId="10" xfId="55" applyNumberFormat="1" applyFont="1" applyFill="1" applyBorder="1" applyAlignment="1" applyProtection="1">
      <alignment/>
      <protection hidden="1"/>
    </xf>
    <xf numFmtId="0" fontId="30" fillId="33" borderId="10" xfId="55" applyNumberFormat="1" applyFont="1" applyFill="1" applyBorder="1" applyAlignment="1" applyProtection="1">
      <alignment/>
      <protection hidden="1"/>
    </xf>
    <xf numFmtId="0" fontId="27" fillId="0" borderId="29" xfId="55" applyNumberFormat="1" applyFont="1" applyFill="1" applyBorder="1" applyAlignment="1" applyProtection="1">
      <alignment/>
      <protection hidden="1"/>
    </xf>
    <xf numFmtId="0" fontId="27" fillId="0" borderId="10" xfId="55" applyNumberFormat="1" applyFont="1" applyFill="1" applyBorder="1" applyAlignment="1" applyProtection="1">
      <alignment/>
      <protection hidden="1"/>
    </xf>
    <xf numFmtId="0" fontId="27" fillId="0" borderId="0" xfId="55" applyNumberFormat="1" applyFont="1" applyFill="1" applyBorder="1" applyAlignment="1" applyProtection="1">
      <alignment/>
      <protection hidden="1"/>
    </xf>
    <xf numFmtId="186" fontId="31" fillId="0" borderId="22" xfId="55" applyNumberFormat="1" applyFont="1" applyFill="1" applyBorder="1" applyAlignment="1" applyProtection="1">
      <alignment vertical="center"/>
      <protection hidden="1"/>
    </xf>
    <xf numFmtId="177" fontId="31" fillId="0" borderId="22" xfId="55" applyNumberFormat="1" applyFont="1" applyFill="1" applyBorder="1" applyAlignment="1" applyProtection="1">
      <alignment vertical="center"/>
      <protection hidden="1"/>
    </xf>
    <xf numFmtId="183" fontId="31" fillId="0" borderId="22" xfId="55" applyNumberFormat="1" applyFont="1" applyFill="1" applyBorder="1" applyAlignment="1" applyProtection="1">
      <alignment horizontal="center" vertical="center"/>
      <protection hidden="1"/>
    </xf>
    <xf numFmtId="0" fontId="31" fillId="0" borderId="22" xfId="55" applyNumberFormat="1" applyFont="1" applyFill="1" applyBorder="1" applyAlignment="1" applyProtection="1">
      <alignment horizontal="center" vertical="center" wrapText="1"/>
      <protection hidden="1"/>
    </xf>
    <xf numFmtId="183" fontId="31" fillId="0" borderId="22" xfId="55" applyNumberFormat="1" applyFont="1" applyFill="1" applyBorder="1" applyAlignment="1" applyProtection="1">
      <alignment wrapText="1"/>
      <protection hidden="1"/>
    </xf>
    <xf numFmtId="183" fontId="31" fillId="0" borderId="10" xfId="55" applyNumberFormat="1" applyFont="1" applyFill="1" applyBorder="1" applyAlignment="1" applyProtection="1">
      <alignment wrapText="1"/>
      <protection hidden="1"/>
    </xf>
    <xf numFmtId="184" fontId="31" fillId="0" borderId="10" xfId="55" applyNumberFormat="1" applyFont="1" applyFill="1" applyBorder="1" applyAlignment="1" applyProtection="1">
      <alignment wrapText="1"/>
      <protection hidden="1"/>
    </xf>
    <xf numFmtId="187" fontId="31" fillId="0" borderId="10" xfId="55" applyNumberFormat="1" applyFont="1" applyFill="1" applyBorder="1" applyAlignment="1" applyProtection="1">
      <alignment wrapText="1"/>
      <protection hidden="1"/>
    </xf>
    <xf numFmtId="186" fontId="31" fillId="0" borderId="10" xfId="55" applyNumberFormat="1" applyFont="1" applyFill="1" applyBorder="1" applyAlignment="1" applyProtection="1">
      <alignment vertical="center"/>
      <protection hidden="1"/>
    </xf>
    <xf numFmtId="177" fontId="31" fillId="0" borderId="10" xfId="55" applyNumberFormat="1" applyFont="1" applyFill="1" applyBorder="1" applyAlignment="1" applyProtection="1">
      <alignment vertical="center"/>
      <protection hidden="1"/>
    </xf>
    <xf numFmtId="183" fontId="31" fillId="0" borderId="10" xfId="55" applyNumberFormat="1" applyFont="1" applyFill="1" applyBorder="1" applyAlignment="1" applyProtection="1">
      <alignment horizontal="center" vertical="center"/>
      <protection hidden="1"/>
    </xf>
    <xf numFmtId="0" fontId="31" fillId="0" borderId="10" xfId="55" applyNumberFormat="1" applyFont="1" applyFill="1" applyBorder="1" applyAlignment="1" applyProtection="1">
      <alignment horizontal="center" vertical="center" wrapText="1"/>
      <protection hidden="1"/>
    </xf>
    <xf numFmtId="184" fontId="31" fillId="0" borderId="10" xfId="55" applyNumberFormat="1" applyFont="1" applyFill="1" applyBorder="1" applyAlignment="1" applyProtection="1">
      <alignment wrapText="1"/>
      <protection hidden="1"/>
    </xf>
    <xf numFmtId="187" fontId="31" fillId="0" borderId="10" xfId="55" applyNumberFormat="1" applyFont="1" applyFill="1" applyBorder="1" applyAlignment="1" applyProtection="1">
      <alignment wrapText="1"/>
      <protection hidden="1"/>
    </xf>
    <xf numFmtId="0" fontId="31" fillId="0" borderId="30" xfId="55" applyNumberFormat="1" applyFont="1" applyFill="1" applyBorder="1" applyAlignment="1" applyProtection="1">
      <alignment horizontal="center" vertical="center" wrapText="1"/>
      <protection hidden="1"/>
    </xf>
    <xf numFmtId="0" fontId="31" fillId="0" borderId="17" xfId="55" applyNumberFormat="1" applyFont="1" applyFill="1" applyBorder="1" applyAlignment="1" applyProtection="1">
      <alignment horizontal="center" vertical="center" wrapText="1"/>
      <protection hidden="1"/>
    </xf>
    <xf numFmtId="0" fontId="31" fillId="0" borderId="29" xfId="55" applyNumberFormat="1" applyFont="1" applyFill="1" applyBorder="1" applyAlignment="1" applyProtection="1">
      <alignment horizontal="center" vertical="center" wrapText="1"/>
      <protection hidden="1"/>
    </xf>
    <xf numFmtId="0" fontId="30" fillId="0" borderId="0" xfId="55" applyFont="1" applyFill="1">
      <alignment/>
      <protection/>
    </xf>
    <xf numFmtId="0" fontId="30" fillId="0" borderId="0" xfId="55" applyFont="1" applyFill="1" applyBorder="1" applyProtection="1">
      <alignment/>
      <protection hidden="1"/>
    </xf>
    <xf numFmtId="183" fontId="28" fillId="0" borderId="10" xfId="55" applyNumberFormat="1" applyFont="1" applyFill="1" applyBorder="1" applyAlignment="1" applyProtection="1">
      <alignment horizontal="center" vertical="center"/>
      <protection hidden="1"/>
    </xf>
    <xf numFmtId="0" fontId="28" fillId="0" borderId="30" xfId="55" applyNumberFormat="1" applyFont="1" applyFill="1" applyBorder="1" applyAlignment="1" applyProtection="1">
      <alignment horizontal="center" vertical="center" wrapText="1"/>
      <protection hidden="1"/>
    </xf>
    <xf numFmtId="0" fontId="28" fillId="0" borderId="17" xfId="55" applyNumberFormat="1" applyFont="1" applyFill="1" applyBorder="1" applyAlignment="1" applyProtection="1">
      <alignment horizontal="center" vertical="center" wrapText="1"/>
      <protection hidden="1"/>
    </xf>
    <xf numFmtId="0" fontId="28" fillId="0" borderId="29" xfId="55" applyNumberFormat="1" applyFont="1" applyFill="1" applyBorder="1" applyAlignment="1" applyProtection="1">
      <alignment horizontal="center" vertical="center" wrapText="1"/>
      <protection hidden="1"/>
    </xf>
    <xf numFmtId="187" fontId="28" fillId="0" borderId="29" xfId="55" applyNumberFormat="1" applyFont="1" applyFill="1" applyBorder="1" applyAlignment="1" applyProtection="1">
      <alignment wrapText="1"/>
      <protection hidden="1"/>
    </xf>
    <xf numFmtId="187" fontId="28" fillId="0" borderId="17" xfId="55" applyNumberFormat="1" applyFont="1" applyFill="1" applyBorder="1" applyAlignment="1" applyProtection="1">
      <alignment wrapText="1"/>
      <protection hidden="1"/>
    </xf>
    <xf numFmtId="187" fontId="28" fillId="0" borderId="10" xfId="55" applyNumberFormat="1" applyFont="1" applyFill="1" applyBorder="1" applyAlignment="1" applyProtection="1">
      <alignment wrapText="1"/>
      <protection hidden="1"/>
    </xf>
    <xf numFmtId="0" fontId="31" fillId="0" borderId="0" xfId="55" applyFont="1" applyFill="1">
      <alignment/>
      <protection/>
    </xf>
    <xf numFmtId="0" fontId="31" fillId="0" borderId="0" xfId="55" applyFont="1" applyFill="1" applyBorder="1" applyProtection="1">
      <alignment/>
      <protection hidden="1"/>
    </xf>
    <xf numFmtId="0" fontId="31" fillId="0" borderId="10" xfId="55" applyNumberFormat="1" applyFont="1" applyFill="1" applyBorder="1" applyAlignment="1" applyProtection="1">
      <alignment horizontal="center" vertical="center"/>
      <protection hidden="1"/>
    </xf>
    <xf numFmtId="0" fontId="31" fillId="0" borderId="10" xfId="55" applyNumberFormat="1" applyFont="1" applyFill="1" applyBorder="1" applyAlignment="1" applyProtection="1">
      <alignment horizontal="center" vertical="center"/>
      <protection hidden="1"/>
    </xf>
    <xf numFmtId="0" fontId="39" fillId="0" borderId="10" xfId="56" applyFill="1" applyBorder="1" applyAlignment="1">
      <alignment textRotation="90" wrapText="1"/>
      <protection/>
    </xf>
    <xf numFmtId="0" fontId="28" fillId="0" borderId="10" xfId="55" applyNumberFormat="1" applyFont="1" applyFill="1" applyBorder="1" applyAlignment="1" applyProtection="1">
      <alignment horizontal="center" vertical="center" wrapText="1"/>
      <protection hidden="1"/>
    </xf>
    <xf numFmtId="0" fontId="39" fillId="0" borderId="10" xfId="56" applyFill="1" applyBorder="1" applyAlignment="1">
      <alignment horizontal="center" vertical="center" wrapText="1"/>
      <protection/>
    </xf>
    <xf numFmtId="0" fontId="28" fillId="0" borderId="10" xfId="55" applyNumberFormat="1" applyFont="1" applyFill="1" applyBorder="1" applyAlignment="1" applyProtection="1">
      <alignment horizontal="center" vertical="top" wrapText="1"/>
      <protection hidden="1"/>
    </xf>
    <xf numFmtId="0" fontId="28" fillId="0" borderId="10" xfId="55" applyNumberFormat="1" applyFont="1" applyFill="1" applyBorder="1" applyAlignment="1" applyProtection="1">
      <alignment horizontal="center" vertical="center" textRotation="90" wrapText="1"/>
      <protection hidden="1"/>
    </xf>
    <xf numFmtId="0" fontId="27" fillId="0" borderId="0" xfId="55" applyFill="1" applyProtection="1">
      <alignment/>
      <protection hidden="1"/>
    </xf>
    <xf numFmtId="0" fontId="27" fillId="0" borderId="0" xfId="55" applyNumberFormat="1" applyFont="1" applyFill="1" applyAlignment="1" applyProtection="1">
      <alignment wrapText="1"/>
      <protection hidden="1"/>
    </xf>
    <xf numFmtId="0" fontId="39" fillId="0" borderId="0" xfId="56" applyFill="1">
      <alignment/>
      <protection/>
    </xf>
    <xf numFmtId="0" fontId="39" fillId="0" borderId="0" xfId="56" applyFill="1" applyAlignment="1">
      <alignment wrapText="1"/>
      <protection/>
    </xf>
    <xf numFmtId="0" fontId="27" fillId="0" borderId="0" xfId="55" applyNumberFormat="1" applyFont="1" applyFill="1" applyAlignment="1" applyProtection="1">
      <alignment horizontal="center" wrapText="1"/>
      <protection hidden="1"/>
    </xf>
    <xf numFmtId="0" fontId="27" fillId="0" borderId="0" xfId="55" applyFill="1" applyAlignment="1" applyProtection="1">
      <alignment wrapText="1"/>
      <protection hidden="1"/>
    </xf>
    <xf numFmtId="177" fontId="27" fillId="0" borderId="0" xfId="54" applyNumberFormat="1" applyFill="1">
      <alignment/>
      <protection/>
    </xf>
    <xf numFmtId="177" fontId="27" fillId="0" borderId="11" xfId="54" applyNumberFormat="1" applyFill="1" applyBorder="1" applyProtection="1">
      <alignment/>
      <protection hidden="1"/>
    </xf>
    <xf numFmtId="177" fontId="28" fillId="0" borderId="45" xfId="54" applyNumberFormat="1" applyFont="1" applyFill="1" applyBorder="1" applyAlignment="1" applyProtection="1">
      <alignment/>
      <protection hidden="1"/>
    </xf>
    <xf numFmtId="0" fontId="28" fillId="0" borderId="46" xfId="54" applyNumberFormat="1" applyFont="1" applyFill="1" applyBorder="1" applyAlignment="1" applyProtection="1">
      <alignment/>
      <protection hidden="1"/>
    </xf>
    <xf numFmtId="0" fontId="27" fillId="0" borderId="44" xfId="54" applyNumberFormat="1" applyFont="1" applyFill="1" applyBorder="1" applyAlignment="1" applyProtection="1">
      <alignment/>
      <protection hidden="1"/>
    </xf>
    <xf numFmtId="0" fontId="27" fillId="0" borderId="47" xfId="54" applyNumberFormat="1" applyFont="1" applyFill="1" applyBorder="1" applyAlignment="1" applyProtection="1">
      <alignment/>
      <protection hidden="1"/>
    </xf>
    <xf numFmtId="0" fontId="27" fillId="0" borderId="48" xfId="54" applyNumberFormat="1" applyFont="1" applyFill="1" applyBorder="1" applyAlignment="1" applyProtection="1">
      <alignment/>
      <protection hidden="1"/>
    </xf>
    <xf numFmtId="0" fontId="27" fillId="0" borderId="0" xfId="54" applyFill="1" applyBorder="1" applyProtection="1">
      <alignment/>
      <protection hidden="1"/>
    </xf>
    <xf numFmtId="177" fontId="28" fillId="0" borderId="49" xfId="54" applyNumberFormat="1" applyFont="1" applyFill="1" applyBorder="1" applyAlignment="1" applyProtection="1">
      <alignment vertical="center"/>
      <protection hidden="1"/>
    </xf>
    <xf numFmtId="49" fontId="29" fillId="0" borderId="49" xfId="54" applyNumberFormat="1" applyFont="1" applyFill="1" applyBorder="1" applyAlignment="1" applyProtection="1">
      <alignment/>
      <protection hidden="1"/>
    </xf>
    <xf numFmtId="0" fontId="29" fillId="0" borderId="49" xfId="54" applyNumberFormat="1" applyFont="1" applyFill="1" applyBorder="1" applyAlignment="1" applyProtection="1">
      <alignment/>
      <protection hidden="1"/>
    </xf>
    <xf numFmtId="0" fontId="30" fillId="33" borderId="15" xfId="55" applyNumberFormat="1" applyFont="1" applyFill="1" applyBorder="1" applyAlignment="1" applyProtection="1">
      <alignment/>
      <protection hidden="1"/>
    </xf>
    <xf numFmtId="0" fontId="27" fillId="0" borderId="10" xfId="54" applyNumberFormat="1" applyFont="1" applyFill="1" applyBorder="1" applyAlignment="1" applyProtection="1">
      <alignment/>
      <protection hidden="1"/>
    </xf>
    <xf numFmtId="0" fontId="27" fillId="0" borderId="0" xfId="54" applyNumberFormat="1" applyFont="1" applyFill="1" applyBorder="1" applyAlignment="1" applyProtection="1">
      <alignment/>
      <protection hidden="1"/>
    </xf>
    <xf numFmtId="177" fontId="31" fillId="0" borderId="22" xfId="54" applyNumberFormat="1" applyFont="1" applyFill="1" applyBorder="1" applyAlignment="1" applyProtection="1">
      <alignment vertical="center"/>
      <protection hidden="1"/>
    </xf>
    <xf numFmtId="0" fontId="31" fillId="0" borderId="22" xfId="54" applyNumberFormat="1" applyFont="1" applyFill="1" applyBorder="1" applyAlignment="1" applyProtection="1">
      <alignment horizontal="center" vertical="center" wrapText="1"/>
      <protection hidden="1"/>
    </xf>
    <xf numFmtId="184" fontId="31" fillId="0" borderId="10" xfId="54" applyNumberFormat="1" applyFont="1" applyFill="1" applyBorder="1" applyAlignment="1" applyProtection="1">
      <alignment wrapText="1"/>
      <protection hidden="1"/>
    </xf>
    <xf numFmtId="177" fontId="31" fillId="0" borderId="10" xfId="54" applyNumberFormat="1" applyFont="1" applyFill="1" applyBorder="1" applyAlignment="1" applyProtection="1">
      <alignment vertical="center"/>
      <protection hidden="1"/>
    </xf>
    <xf numFmtId="0" fontId="31" fillId="0" borderId="10" xfId="54" applyNumberFormat="1" applyFont="1" applyFill="1" applyBorder="1" applyAlignment="1" applyProtection="1">
      <alignment horizontal="center" vertical="center" wrapText="1"/>
      <protection hidden="1"/>
    </xf>
    <xf numFmtId="0" fontId="30" fillId="0" borderId="0" xfId="54" applyFont="1" applyFill="1" applyBorder="1" applyProtection="1">
      <alignment/>
      <protection hidden="1"/>
    </xf>
    <xf numFmtId="177" fontId="28" fillId="0" borderId="10" xfId="54" applyNumberFormat="1" applyFont="1" applyFill="1" applyBorder="1" applyAlignment="1" applyProtection="1">
      <alignment vertical="center"/>
      <protection hidden="1"/>
    </xf>
    <xf numFmtId="185" fontId="28" fillId="0" borderId="10" xfId="54" applyNumberFormat="1" applyFont="1" applyFill="1" applyBorder="1" applyAlignment="1" applyProtection="1">
      <alignment wrapText="1"/>
      <protection hidden="1"/>
    </xf>
    <xf numFmtId="188" fontId="31" fillId="0" borderId="10" xfId="54" applyNumberFormat="1" applyFont="1" applyFill="1" applyBorder="1" applyAlignment="1" applyProtection="1">
      <alignment horizontal="center" vertical="center"/>
      <protection hidden="1"/>
    </xf>
    <xf numFmtId="0" fontId="31" fillId="0" borderId="10" xfId="54" applyNumberFormat="1" applyFont="1" applyFill="1" applyBorder="1" applyAlignment="1" applyProtection="1">
      <alignment horizontal="center" vertical="center"/>
      <protection hidden="1"/>
    </xf>
    <xf numFmtId="0" fontId="28" fillId="0" borderId="10" xfId="54" applyNumberFormat="1" applyFont="1" applyFill="1" applyBorder="1" applyAlignment="1" applyProtection="1">
      <alignment horizontal="center" vertical="center" wrapText="1"/>
      <protection hidden="1"/>
    </xf>
    <xf numFmtId="0" fontId="28" fillId="0" borderId="10" xfId="54" applyNumberFormat="1" applyFont="1" applyFill="1" applyBorder="1" applyAlignment="1" applyProtection="1">
      <alignment horizontal="center" vertical="top" wrapText="1"/>
      <protection hidden="1"/>
    </xf>
    <xf numFmtId="177" fontId="27" fillId="0" borderId="0" xfId="54" applyNumberFormat="1" applyFill="1" applyBorder="1" applyProtection="1">
      <alignment/>
      <protection hidden="1"/>
    </xf>
    <xf numFmtId="0" fontId="27" fillId="0" borderId="0" xfId="54" applyNumberFormat="1" applyFont="1" applyFill="1" applyBorder="1" applyProtection="1">
      <alignment/>
      <protection hidden="1"/>
    </xf>
    <xf numFmtId="0" fontId="27" fillId="0" borderId="0" xfId="54" applyNumberFormat="1" applyFont="1" applyFill="1" applyBorder="1" applyAlignment="1" applyProtection="1">
      <alignment wrapText="1"/>
      <protection hidden="1"/>
    </xf>
    <xf numFmtId="177" fontId="27" fillId="0" borderId="0" xfId="54" applyNumberFormat="1" applyFill="1" applyProtection="1">
      <alignment/>
      <protection hidden="1"/>
    </xf>
    <xf numFmtId="0" fontId="27" fillId="33" borderId="0" xfId="55" applyFill="1">
      <alignment/>
      <protection/>
    </xf>
    <xf numFmtId="0" fontId="27" fillId="33" borderId="11" xfId="55" applyFill="1" applyBorder="1" applyProtection="1">
      <alignment/>
      <protection hidden="1"/>
    </xf>
    <xf numFmtId="0" fontId="32" fillId="33" borderId="11" xfId="55" applyNumberFormat="1" applyFont="1" applyFill="1" applyBorder="1" applyAlignment="1" applyProtection="1">
      <alignment/>
      <protection hidden="1"/>
    </xf>
    <xf numFmtId="0" fontId="33" fillId="33" borderId="11" xfId="55" applyNumberFormat="1" applyFont="1" applyFill="1" applyBorder="1" applyAlignment="1" applyProtection="1">
      <alignment/>
      <protection hidden="1"/>
    </xf>
    <xf numFmtId="0" fontId="32" fillId="33" borderId="0" xfId="55" applyNumberFormat="1" applyFont="1" applyFill="1" applyAlignment="1" applyProtection="1">
      <alignment/>
      <protection hidden="1"/>
    </xf>
    <xf numFmtId="0" fontId="28" fillId="33" borderId="50" xfId="55" applyNumberFormat="1" applyFont="1" applyFill="1" applyBorder="1" applyAlignment="1" applyProtection="1">
      <alignment/>
      <protection hidden="1"/>
    </xf>
    <xf numFmtId="0" fontId="28" fillId="33" borderId="26" xfId="55" applyNumberFormat="1" applyFont="1" applyFill="1" applyBorder="1" applyAlignment="1" applyProtection="1">
      <alignment/>
      <protection hidden="1"/>
    </xf>
    <xf numFmtId="0" fontId="29" fillId="33" borderId="26" xfId="55" applyNumberFormat="1" applyFont="1" applyFill="1" applyBorder="1" applyAlignment="1" applyProtection="1">
      <alignment/>
      <protection hidden="1"/>
    </xf>
    <xf numFmtId="0" fontId="32" fillId="33" borderId="23" xfId="55" applyNumberFormat="1" applyFont="1" applyFill="1" applyBorder="1" applyAlignment="1" applyProtection="1">
      <alignment/>
      <protection hidden="1"/>
    </xf>
    <xf numFmtId="0" fontId="32" fillId="33" borderId="47" xfId="55" applyNumberFormat="1" applyFont="1" applyFill="1" applyBorder="1" applyAlignment="1" applyProtection="1">
      <alignment/>
      <protection hidden="1"/>
    </xf>
    <xf numFmtId="0" fontId="32" fillId="33" borderId="48" xfId="55" applyNumberFormat="1" applyFont="1" applyFill="1" applyBorder="1" applyAlignment="1" applyProtection="1">
      <alignment/>
      <protection hidden="1"/>
    </xf>
    <xf numFmtId="0" fontId="32" fillId="33" borderId="19" xfId="55" applyNumberFormat="1" applyFont="1" applyFill="1" applyBorder="1" applyAlignment="1" applyProtection="1">
      <alignment/>
      <protection hidden="1"/>
    </xf>
    <xf numFmtId="177" fontId="28" fillId="33" borderId="51" xfId="55" applyNumberFormat="1" applyFont="1" applyFill="1" applyBorder="1" applyAlignment="1" applyProtection="1">
      <alignment horizontal="right" vertical="center"/>
      <protection hidden="1"/>
    </xf>
    <xf numFmtId="179" fontId="28" fillId="33" borderId="52" xfId="55" applyNumberFormat="1" applyFont="1" applyFill="1" applyBorder="1" applyAlignment="1" applyProtection="1">
      <alignment horizontal="right" vertical="center"/>
      <protection hidden="1"/>
    </xf>
    <xf numFmtId="177" fontId="28" fillId="33" borderId="52" xfId="55" applyNumberFormat="1" applyFont="1" applyFill="1" applyBorder="1" applyAlignment="1" applyProtection="1">
      <alignment horizontal="right" vertical="center"/>
      <protection hidden="1"/>
    </xf>
    <xf numFmtId="177" fontId="28" fillId="33" borderId="52" xfId="55" applyNumberFormat="1" applyFont="1" applyFill="1" applyBorder="1" applyAlignment="1" applyProtection="1">
      <alignment vertical="center"/>
      <protection hidden="1"/>
    </xf>
    <xf numFmtId="0" fontId="29" fillId="33" borderId="52" xfId="55" applyNumberFormat="1" applyFont="1" applyFill="1" applyBorder="1" applyAlignment="1" applyProtection="1">
      <alignment/>
      <protection hidden="1"/>
    </xf>
    <xf numFmtId="0" fontId="30" fillId="33" borderId="53" xfId="55" applyNumberFormat="1" applyFont="1" applyFill="1" applyBorder="1" applyAlignment="1" applyProtection="1">
      <alignment/>
      <protection hidden="1"/>
    </xf>
    <xf numFmtId="0" fontId="32" fillId="33" borderId="16" xfId="55" applyNumberFormat="1" applyFont="1" applyFill="1" applyBorder="1" applyAlignment="1" applyProtection="1">
      <alignment/>
      <protection hidden="1"/>
    </xf>
    <xf numFmtId="0" fontId="32" fillId="33" borderId="17" xfId="55" applyNumberFormat="1" applyFont="1" applyFill="1" applyBorder="1" applyAlignment="1" applyProtection="1">
      <alignment/>
      <protection hidden="1"/>
    </xf>
    <xf numFmtId="0" fontId="32" fillId="33" borderId="18" xfId="55" applyNumberFormat="1" applyFont="1" applyFill="1" applyBorder="1" applyAlignment="1" applyProtection="1">
      <alignment/>
      <protection hidden="1"/>
    </xf>
    <xf numFmtId="177" fontId="31" fillId="33" borderId="50" xfId="55" applyNumberFormat="1" applyFont="1" applyFill="1" applyBorder="1" applyAlignment="1" applyProtection="1">
      <alignment horizontal="right" vertical="center"/>
      <protection hidden="1"/>
    </xf>
    <xf numFmtId="179" fontId="31" fillId="33" borderId="26" xfId="55" applyNumberFormat="1" applyFont="1" applyFill="1" applyBorder="1" applyAlignment="1" applyProtection="1">
      <alignment horizontal="right" vertical="center"/>
      <protection hidden="1"/>
    </xf>
    <xf numFmtId="177" fontId="31" fillId="33" borderId="26" xfId="55" applyNumberFormat="1" applyFont="1" applyFill="1" applyBorder="1" applyAlignment="1" applyProtection="1">
      <alignment horizontal="right" vertical="center"/>
      <protection hidden="1"/>
    </xf>
    <xf numFmtId="177" fontId="31" fillId="33" borderId="26" xfId="55" applyNumberFormat="1" applyFont="1" applyFill="1" applyBorder="1" applyAlignment="1" applyProtection="1">
      <alignment vertical="center"/>
      <protection hidden="1"/>
    </xf>
    <xf numFmtId="180" fontId="31" fillId="33" borderId="26" xfId="55" applyNumberFormat="1" applyFont="1" applyFill="1" applyBorder="1" applyAlignment="1" applyProtection="1">
      <alignment horizontal="center" vertical="center"/>
      <protection hidden="1"/>
    </xf>
    <xf numFmtId="181" fontId="31" fillId="33" borderId="25" xfId="55" applyNumberFormat="1" applyFont="1" applyFill="1" applyBorder="1" applyAlignment="1" applyProtection="1">
      <alignment horizontal="center" vertical="center" wrapText="1"/>
      <protection hidden="1"/>
    </xf>
    <xf numFmtId="182" fontId="31" fillId="33" borderId="25" xfId="55" applyNumberFormat="1" applyFont="1" applyFill="1" applyBorder="1" applyAlignment="1" applyProtection="1">
      <alignment horizontal="center" vertical="center" wrapText="1"/>
      <protection hidden="1"/>
    </xf>
    <xf numFmtId="183" fontId="31" fillId="33" borderId="25" xfId="55" applyNumberFormat="1" applyFont="1" applyFill="1" applyBorder="1" applyAlignment="1" applyProtection="1">
      <alignment horizontal="center" vertical="center" wrapText="1"/>
      <protection hidden="1"/>
    </xf>
    <xf numFmtId="183" fontId="31" fillId="33" borderId="26" xfId="55" applyNumberFormat="1" applyFont="1" applyFill="1" applyBorder="1" applyAlignment="1" applyProtection="1">
      <alignment wrapText="1"/>
      <protection hidden="1"/>
    </xf>
    <xf numFmtId="183" fontId="31" fillId="33" borderId="25" xfId="55" applyNumberFormat="1" applyFont="1" applyFill="1" applyBorder="1" applyAlignment="1" applyProtection="1">
      <alignment wrapText="1"/>
      <protection hidden="1"/>
    </xf>
    <xf numFmtId="184" fontId="31" fillId="33" borderId="26" xfId="55" applyNumberFormat="1" applyFont="1" applyFill="1" applyBorder="1" applyAlignment="1" applyProtection="1">
      <alignment wrapText="1"/>
      <protection hidden="1"/>
    </xf>
    <xf numFmtId="185" fontId="31" fillId="33" borderId="25" xfId="55" applyNumberFormat="1" applyFont="1" applyFill="1" applyBorder="1" applyAlignment="1" applyProtection="1">
      <alignment wrapText="1"/>
      <protection hidden="1"/>
    </xf>
    <xf numFmtId="183" fontId="31" fillId="33" borderId="27" xfId="55" applyNumberFormat="1" applyFont="1" applyFill="1" applyBorder="1" applyAlignment="1" applyProtection="1">
      <alignment wrapText="1"/>
      <protection hidden="1"/>
    </xf>
    <xf numFmtId="0" fontId="27" fillId="33" borderId="19" xfId="55" applyFill="1" applyBorder="1" applyProtection="1">
      <alignment/>
      <protection hidden="1"/>
    </xf>
    <xf numFmtId="177" fontId="31" fillId="33" borderId="28" xfId="55" applyNumberFormat="1" applyFont="1" applyFill="1" applyBorder="1" applyAlignment="1" applyProtection="1">
      <alignment horizontal="right" vertical="center"/>
      <protection hidden="1"/>
    </xf>
    <xf numFmtId="179" fontId="31" fillId="33" borderId="29" xfId="55" applyNumberFormat="1" applyFont="1" applyFill="1" applyBorder="1" applyAlignment="1" applyProtection="1">
      <alignment horizontal="right" vertical="center"/>
      <protection hidden="1"/>
    </xf>
    <xf numFmtId="177" fontId="31" fillId="33" borderId="29" xfId="55" applyNumberFormat="1" applyFont="1" applyFill="1" applyBorder="1" applyAlignment="1" applyProtection="1">
      <alignment horizontal="right" vertical="center"/>
      <protection hidden="1"/>
    </xf>
    <xf numFmtId="177" fontId="31" fillId="33" borderId="29" xfId="55" applyNumberFormat="1" applyFont="1" applyFill="1" applyBorder="1" applyAlignment="1" applyProtection="1">
      <alignment vertical="center"/>
      <protection hidden="1"/>
    </xf>
    <xf numFmtId="180" fontId="31" fillId="33" borderId="29" xfId="55" applyNumberFormat="1" applyFont="1" applyFill="1" applyBorder="1" applyAlignment="1" applyProtection="1">
      <alignment horizontal="center" vertical="center"/>
      <protection hidden="1"/>
    </xf>
    <xf numFmtId="181" fontId="31" fillId="33" borderId="10" xfId="55" applyNumberFormat="1" applyFont="1" applyFill="1" applyBorder="1" applyAlignment="1" applyProtection="1">
      <alignment horizontal="center" vertical="center" wrapText="1"/>
      <protection hidden="1"/>
    </xf>
    <xf numFmtId="182" fontId="31" fillId="33" borderId="10" xfId="55" applyNumberFormat="1" applyFont="1" applyFill="1" applyBorder="1" applyAlignment="1" applyProtection="1">
      <alignment horizontal="center" vertical="center" wrapText="1"/>
      <protection hidden="1"/>
    </xf>
    <xf numFmtId="183" fontId="31" fillId="33" borderId="10" xfId="55" applyNumberFormat="1" applyFont="1" applyFill="1" applyBorder="1" applyAlignment="1" applyProtection="1">
      <alignment horizontal="center" vertical="center" wrapText="1"/>
      <protection hidden="1"/>
    </xf>
    <xf numFmtId="184" fontId="31" fillId="33" borderId="29" xfId="55" applyNumberFormat="1" applyFont="1" applyFill="1" applyBorder="1" applyAlignment="1" applyProtection="1">
      <alignment wrapText="1"/>
      <protection hidden="1"/>
    </xf>
    <xf numFmtId="184" fontId="31" fillId="33" borderId="10" xfId="55" applyNumberFormat="1" applyFont="1" applyFill="1" applyBorder="1" applyAlignment="1" applyProtection="1">
      <alignment wrapText="1"/>
      <protection hidden="1"/>
    </xf>
    <xf numFmtId="185" fontId="31" fillId="33" borderId="29" xfId="55" applyNumberFormat="1" applyFont="1" applyFill="1" applyBorder="1" applyAlignment="1" applyProtection="1">
      <alignment wrapText="1"/>
      <protection hidden="1"/>
    </xf>
    <xf numFmtId="185" fontId="31" fillId="33" borderId="10" xfId="55" applyNumberFormat="1" applyFont="1" applyFill="1" applyBorder="1" applyAlignment="1" applyProtection="1">
      <alignment wrapText="1"/>
      <protection hidden="1"/>
    </xf>
    <xf numFmtId="183" fontId="31" fillId="33" borderId="31" xfId="55" applyNumberFormat="1" applyFont="1" applyFill="1" applyBorder="1" applyAlignment="1" applyProtection="1">
      <alignment wrapText="1"/>
      <protection hidden="1"/>
    </xf>
    <xf numFmtId="185" fontId="31" fillId="33" borderId="29" xfId="55" applyNumberFormat="1" applyFont="1" applyFill="1" applyBorder="1" applyAlignment="1" applyProtection="1">
      <alignment wrapText="1"/>
      <protection hidden="1"/>
    </xf>
    <xf numFmtId="185" fontId="31" fillId="33" borderId="10" xfId="55" applyNumberFormat="1" applyFont="1" applyFill="1" applyBorder="1" applyAlignment="1" applyProtection="1">
      <alignment wrapText="1"/>
      <protection hidden="1"/>
    </xf>
    <xf numFmtId="183" fontId="31" fillId="33" borderId="18" xfId="55" applyNumberFormat="1" applyFont="1" applyFill="1" applyBorder="1" applyAlignment="1" applyProtection="1">
      <alignment wrapText="1"/>
      <protection hidden="1"/>
    </xf>
    <xf numFmtId="183" fontId="31" fillId="33" borderId="29" xfId="55" applyNumberFormat="1" applyFont="1" applyFill="1" applyBorder="1" applyAlignment="1" applyProtection="1">
      <alignment wrapText="1"/>
      <protection hidden="1"/>
    </xf>
    <xf numFmtId="183" fontId="31" fillId="33" borderId="10" xfId="55" applyNumberFormat="1" applyFont="1" applyFill="1" applyBorder="1" applyAlignment="1" applyProtection="1">
      <alignment wrapText="1"/>
      <protection hidden="1"/>
    </xf>
    <xf numFmtId="184" fontId="31" fillId="33" borderId="29" xfId="55" applyNumberFormat="1" applyFont="1" applyFill="1" applyBorder="1" applyAlignment="1" applyProtection="1">
      <alignment wrapText="1"/>
      <protection hidden="1"/>
    </xf>
    <xf numFmtId="0" fontId="30" fillId="33" borderId="0" xfId="55" applyFont="1" applyFill="1">
      <alignment/>
      <protection/>
    </xf>
    <xf numFmtId="177" fontId="28" fillId="33" borderId="28" xfId="55" applyNumberFormat="1" applyFont="1" applyFill="1" applyBorder="1" applyAlignment="1" applyProtection="1">
      <alignment horizontal="right" vertical="center"/>
      <protection hidden="1"/>
    </xf>
    <xf numFmtId="179" fontId="28" fillId="33" borderId="29" xfId="55" applyNumberFormat="1" applyFont="1" applyFill="1" applyBorder="1" applyAlignment="1" applyProtection="1">
      <alignment horizontal="right" vertical="center"/>
      <protection hidden="1"/>
    </xf>
    <xf numFmtId="177" fontId="28" fillId="33" borderId="29" xfId="55" applyNumberFormat="1" applyFont="1" applyFill="1" applyBorder="1" applyAlignment="1" applyProtection="1">
      <alignment horizontal="right" vertical="center"/>
      <protection hidden="1"/>
    </xf>
    <xf numFmtId="177" fontId="28" fillId="33" borderId="29" xfId="55" applyNumberFormat="1" applyFont="1" applyFill="1" applyBorder="1" applyAlignment="1" applyProtection="1">
      <alignment vertical="center"/>
      <protection hidden="1"/>
    </xf>
    <xf numFmtId="180" fontId="28" fillId="33" borderId="29" xfId="55" applyNumberFormat="1" applyFont="1" applyFill="1" applyBorder="1" applyAlignment="1" applyProtection="1">
      <alignment horizontal="center" vertical="center"/>
      <protection hidden="1"/>
    </xf>
    <xf numFmtId="181" fontId="28" fillId="33" borderId="10" xfId="55" applyNumberFormat="1" applyFont="1" applyFill="1" applyBorder="1" applyAlignment="1" applyProtection="1">
      <alignment horizontal="center" vertical="center" wrapText="1"/>
      <protection hidden="1"/>
    </xf>
    <xf numFmtId="182" fontId="28" fillId="33" borderId="10" xfId="55" applyNumberFormat="1" applyFont="1" applyFill="1" applyBorder="1" applyAlignment="1" applyProtection="1">
      <alignment horizontal="center" vertical="center" wrapText="1"/>
      <protection hidden="1"/>
    </xf>
    <xf numFmtId="183" fontId="28" fillId="33" borderId="10" xfId="55" applyNumberFormat="1" applyFont="1" applyFill="1" applyBorder="1" applyAlignment="1" applyProtection="1">
      <alignment horizontal="center" vertical="center" wrapText="1"/>
      <protection hidden="1"/>
    </xf>
    <xf numFmtId="183" fontId="28" fillId="33" borderId="18" xfId="55" applyNumberFormat="1" applyFont="1" applyFill="1" applyBorder="1" applyAlignment="1" applyProtection="1">
      <alignment wrapText="1"/>
      <protection hidden="1"/>
    </xf>
    <xf numFmtId="183" fontId="28" fillId="33" borderId="31" xfId="55" applyNumberFormat="1" applyFont="1" applyFill="1" applyBorder="1" applyAlignment="1" applyProtection="1">
      <alignment wrapText="1"/>
      <protection hidden="1"/>
    </xf>
    <xf numFmtId="0" fontId="30" fillId="33" borderId="19" xfId="55" applyFont="1" applyFill="1" applyBorder="1" applyProtection="1">
      <alignment/>
      <protection hidden="1"/>
    </xf>
    <xf numFmtId="183" fontId="31" fillId="33" borderId="29" xfId="55" applyNumberFormat="1" applyFont="1" applyFill="1" applyBorder="1" applyAlignment="1" applyProtection="1">
      <alignment wrapText="1"/>
      <protection hidden="1"/>
    </xf>
    <xf numFmtId="183" fontId="31" fillId="33" borderId="10" xfId="55" applyNumberFormat="1" applyFont="1" applyFill="1" applyBorder="1" applyAlignment="1" applyProtection="1">
      <alignment wrapText="1"/>
      <protection hidden="1"/>
    </xf>
    <xf numFmtId="0" fontId="31" fillId="33" borderId="0" xfId="55" applyFont="1" applyFill="1">
      <alignment/>
      <protection/>
    </xf>
    <xf numFmtId="177" fontId="28" fillId="33" borderId="32" xfId="55" applyNumberFormat="1" applyFont="1" applyFill="1" applyBorder="1" applyAlignment="1" applyProtection="1">
      <alignment horizontal="right" vertical="center"/>
      <protection hidden="1"/>
    </xf>
    <xf numFmtId="179" fontId="28" fillId="33" borderId="33" xfId="55" applyNumberFormat="1" applyFont="1" applyFill="1" applyBorder="1" applyAlignment="1" applyProtection="1">
      <alignment horizontal="right" vertical="center"/>
      <protection hidden="1"/>
    </xf>
    <xf numFmtId="177" fontId="28" fillId="33" borderId="33" xfId="55" applyNumberFormat="1" applyFont="1" applyFill="1" applyBorder="1" applyAlignment="1" applyProtection="1">
      <alignment horizontal="right" vertical="center"/>
      <protection hidden="1"/>
    </xf>
    <xf numFmtId="177" fontId="28" fillId="33" borderId="33" xfId="55" applyNumberFormat="1" applyFont="1" applyFill="1" applyBorder="1" applyAlignment="1" applyProtection="1">
      <alignment vertical="center"/>
      <protection hidden="1"/>
    </xf>
    <xf numFmtId="180" fontId="28" fillId="33" borderId="33" xfId="55" applyNumberFormat="1" applyFont="1" applyFill="1" applyBorder="1" applyAlignment="1" applyProtection="1">
      <alignment horizontal="center" vertical="center"/>
      <protection hidden="1"/>
    </xf>
    <xf numFmtId="181" fontId="28" fillId="33" borderId="34" xfId="55" applyNumberFormat="1" applyFont="1" applyFill="1" applyBorder="1" applyAlignment="1" applyProtection="1">
      <alignment horizontal="center" vertical="center" wrapText="1"/>
      <protection hidden="1"/>
    </xf>
    <xf numFmtId="182" fontId="28" fillId="33" borderId="34" xfId="55" applyNumberFormat="1" applyFont="1" applyFill="1" applyBorder="1" applyAlignment="1" applyProtection="1">
      <alignment horizontal="center" vertical="center" wrapText="1"/>
      <protection hidden="1"/>
    </xf>
    <xf numFmtId="183" fontId="28" fillId="33" borderId="34" xfId="55" applyNumberFormat="1" applyFont="1" applyFill="1" applyBorder="1" applyAlignment="1" applyProtection="1">
      <alignment horizontal="center" vertical="center" wrapText="1"/>
      <protection hidden="1"/>
    </xf>
    <xf numFmtId="183" fontId="28" fillId="33" borderId="54" xfId="55" applyNumberFormat="1" applyFont="1" applyFill="1" applyBorder="1" applyAlignment="1" applyProtection="1">
      <alignment wrapText="1"/>
      <protection hidden="1"/>
    </xf>
    <xf numFmtId="183" fontId="28" fillId="33" borderId="39" xfId="55" applyNumberFormat="1" applyFont="1" applyFill="1" applyBorder="1" applyAlignment="1" applyProtection="1">
      <alignment wrapText="1"/>
      <protection hidden="1"/>
    </xf>
    <xf numFmtId="0" fontId="31" fillId="33" borderId="0" xfId="55" applyFont="1" applyFill="1" applyAlignment="1">
      <alignment horizontal="center" vertical="center"/>
      <protection/>
    </xf>
    <xf numFmtId="0" fontId="31" fillId="33" borderId="40" xfId="55" applyFont="1" applyFill="1" applyBorder="1" applyAlignment="1" applyProtection="1">
      <alignment horizontal="center" vertical="center"/>
      <protection hidden="1"/>
    </xf>
    <xf numFmtId="0" fontId="31" fillId="33" borderId="40" xfId="55" applyNumberFormat="1" applyFont="1" applyFill="1" applyBorder="1" applyAlignment="1" applyProtection="1">
      <alignment horizontal="center" vertical="center"/>
      <protection hidden="1"/>
    </xf>
    <xf numFmtId="0" fontId="31" fillId="33" borderId="41" xfId="55" applyNumberFormat="1" applyFont="1" applyFill="1" applyBorder="1" applyAlignment="1" applyProtection="1">
      <alignment horizontal="center" vertical="center"/>
      <protection hidden="1"/>
    </xf>
    <xf numFmtId="0" fontId="31" fillId="33" borderId="55" xfId="55" applyNumberFormat="1" applyFont="1" applyFill="1" applyBorder="1" applyAlignment="1" applyProtection="1">
      <alignment horizontal="center" vertical="center"/>
      <protection hidden="1"/>
    </xf>
    <xf numFmtId="0" fontId="31" fillId="33" borderId="19" xfId="55" applyFont="1" applyFill="1" applyBorder="1" applyAlignment="1" applyProtection="1">
      <alignment horizontal="center" vertical="center"/>
      <protection hidden="1"/>
    </xf>
    <xf numFmtId="0" fontId="39" fillId="33" borderId="42" xfId="56" applyFill="1" applyBorder="1" applyAlignment="1">
      <alignment textRotation="90" wrapText="1"/>
      <protection/>
    </xf>
    <xf numFmtId="0" fontId="28" fillId="33" borderId="15" xfId="55" applyNumberFormat="1" applyFont="1" applyFill="1" applyBorder="1" applyAlignment="1" applyProtection="1">
      <alignment horizontal="center" vertical="center" wrapText="1"/>
      <protection hidden="1"/>
    </xf>
    <xf numFmtId="0" fontId="28" fillId="33" borderId="15" xfId="55" applyNumberFormat="1" applyFont="1" applyFill="1" applyBorder="1" applyAlignment="1" applyProtection="1">
      <alignment horizontal="center" vertical="top" wrapText="1"/>
      <protection hidden="1"/>
    </xf>
    <xf numFmtId="0" fontId="39" fillId="33" borderId="40" xfId="56" applyFill="1" applyBorder="1" applyAlignment="1">
      <alignment textRotation="90" wrapText="1"/>
      <protection/>
    </xf>
    <xf numFmtId="0" fontId="28" fillId="33" borderId="41" xfId="55" applyNumberFormat="1" applyFont="1" applyFill="1" applyBorder="1" applyAlignment="1" applyProtection="1">
      <alignment horizontal="center" vertical="center" textRotation="90" wrapText="1"/>
      <protection hidden="1"/>
    </xf>
    <xf numFmtId="0" fontId="27" fillId="33" borderId="44" xfId="55" applyFill="1" applyBorder="1" applyProtection="1">
      <alignment/>
      <protection hidden="1"/>
    </xf>
    <xf numFmtId="0" fontId="27" fillId="33" borderId="44" xfId="55" applyNumberFormat="1" applyFont="1" applyFill="1" applyBorder="1" applyProtection="1">
      <alignment/>
      <protection hidden="1"/>
    </xf>
    <xf numFmtId="0" fontId="27" fillId="33" borderId="44" xfId="55" applyNumberFormat="1" applyFont="1" applyFill="1" applyBorder="1" applyAlignment="1" applyProtection="1">
      <alignment wrapText="1"/>
      <protection hidden="1"/>
    </xf>
    <xf numFmtId="0" fontId="27" fillId="33" borderId="0" xfId="55" applyFill="1" applyProtection="1">
      <alignment/>
      <protection hidden="1"/>
    </xf>
    <xf numFmtId="0" fontId="27" fillId="33" borderId="0" xfId="55" applyNumberFormat="1" applyFont="1" applyFill="1" applyAlignment="1" applyProtection="1">
      <alignment wrapText="1"/>
      <protection hidden="1"/>
    </xf>
    <xf numFmtId="0" fontId="39" fillId="33" borderId="0" xfId="56" applyFill="1" applyAlignment="1">
      <alignment wrapText="1"/>
      <protection/>
    </xf>
    <xf numFmtId="0" fontId="27" fillId="33" borderId="0" xfId="55" applyNumberFormat="1" applyFont="1" applyFill="1" applyAlignment="1" applyProtection="1">
      <alignment horizontal="center" wrapText="1"/>
      <protection hidden="1"/>
    </xf>
    <xf numFmtId="0" fontId="61" fillId="34" borderId="15" xfId="33" applyNumberFormat="1" applyFont="1" applyFill="1" applyBorder="1" applyAlignment="1">
      <alignment horizontal="center" vertical="center" wrapText="1" readingOrder="1"/>
      <protection/>
    </xf>
    <xf numFmtId="0" fontId="61" fillId="34" borderId="15" xfId="33" applyNumberFormat="1" applyFont="1" applyFill="1" applyBorder="1" applyAlignment="1">
      <alignment horizontal="center" vertical="center" textRotation="90" wrapText="1" readingOrder="1"/>
      <protection/>
    </xf>
    <xf numFmtId="0" fontId="61" fillId="34" borderId="56" xfId="33" applyNumberFormat="1" applyFont="1" applyFill="1" applyBorder="1" applyAlignment="1">
      <alignment horizontal="center" vertical="center" textRotation="90" wrapText="1" readingOrder="1"/>
      <protection/>
    </xf>
    <xf numFmtId="0" fontId="61" fillId="33" borderId="57" xfId="33" applyNumberFormat="1" applyFont="1" applyFill="1" applyBorder="1" applyAlignment="1">
      <alignment horizontal="left" vertical="center" wrapText="1" readingOrder="1"/>
      <protection/>
    </xf>
    <xf numFmtId="189" fontId="61" fillId="33" borderId="58" xfId="33" applyNumberFormat="1" applyFont="1" applyFill="1" applyBorder="1" applyAlignment="1">
      <alignment horizontal="center" vertical="center" wrapText="1" readingOrder="1"/>
      <protection/>
    </xf>
    <xf numFmtId="189" fontId="61" fillId="33" borderId="59" xfId="33" applyNumberFormat="1" applyFont="1" applyFill="1" applyBorder="1" applyAlignment="1">
      <alignment horizontal="center" vertical="center" wrapText="1" readingOrder="1"/>
      <protection/>
    </xf>
    <xf numFmtId="0" fontId="62" fillId="33" borderId="60" xfId="33" applyNumberFormat="1" applyFont="1" applyFill="1" applyBorder="1" applyAlignment="1">
      <alignment horizontal="left" vertical="center" wrapText="1" readingOrder="1"/>
      <protection/>
    </xf>
    <xf numFmtId="189" fontId="62" fillId="33" borderId="61" xfId="33" applyNumberFormat="1" applyFont="1" applyFill="1" applyBorder="1" applyAlignment="1">
      <alignment horizontal="center" vertical="center" wrapText="1" readingOrder="1"/>
      <protection/>
    </xf>
    <xf numFmtId="189" fontId="62" fillId="33" borderId="62" xfId="33" applyNumberFormat="1" applyFont="1" applyFill="1" applyBorder="1" applyAlignment="1">
      <alignment horizontal="center" vertical="center" wrapText="1" readingOrder="1"/>
      <protection/>
    </xf>
    <xf numFmtId="189" fontId="62" fillId="33" borderId="63" xfId="33" applyNumberFormat="1" applyFont="1" applyFill="1" applyBorder="1" applyAlignment="1">
      <alignment horizontal="center" vertical="center" wrapText="1" readingOrder="1"/>
      <protection/>
    </xf>
    <xf numFmtId="189" fontId="62" fillId="33" borderId="64" xfId="33" applyNumberFormat="1" applyFont="1" applyFill="1" applyBorder="1" applyAlignment="1">
      <alignment horizontal="center" vertical="center" wrapText="1" readingOrder="1"/>
      <protection/>
    </xf>
    <xf numFmtId="0" fontId="62" fillId="33" borderId="65" xfId="33" applyNumberFormat="1" applyFont="1" applyFill="1" applyBorder="1" applyAlignment="1">
      <alignment horizontal="left" vertical="center" wrapText="1" readingOrder="1"/>
      <protection/>
    </xf>
    <xf numFmtId="189" fontId="62" fillId="33" borderId="66" xfId="33" applyNumberFormat="1" applyFont="1" applyFill="1" applyBorder="1" applyAlignment="1">
      <alignment horizontal="center" vertical="center" wrapText="1" readingOrder="1"/>
      <protection/>
    </xf>
    <xf numFmtId="189" fontId="62" fillId="33" borderId="67" xfId="33" applyNumberFormat="1" applyFont="1" applyFill="1" applyBorder="1" applyAlignment="1">
      <alignment horizontal="center" vertical="center" wrapText="1" readingOrder="1"/>
      <protection/>
    </xf>
    <xf numFmtId="0" fontId="34" fillId="33" borderId="0" xfId="0" applyFont="1" applyFill="1" applyBorder="1" applyAlignment="1">
      <alignment wrapText="1"/>
    </xf>
    <xf numFmtId="0" fontId="63" fillId="33" borderId="0" xfId="33" applyNumberFormat="1" applyFont="1" applyFill="1" applyBorder="1" applyAlignment="1">
      <alignment horizontal="center" vertical="top" wrapText="1"/>
      <protection/>
    </xf>
    <xf numFmtId="0" fontId="0" fillId="0" borderId="0" xfId="0" applyAlignment="1">
      <alignment horizontal="center"/>
    </xf>
    <xf numFmtId="0" fontId="61" fillId="34" borderId="15" xfId="33" applyNumberFormat="1" applyFont="1" applyFill="1" applyBorder="1" applyAlignment="1">
      <alignment horizontal="center" vertical="center" wrapText="1"/>
      <protection/>
    </xf>
    <xf numFmtId="0" fontId="61" fillId="33" borderId="58" xfId="33" applyNumberFormat="1" applyFont="1" applyFill="1" applyBorder="1" applyAlignment="1">
      <alignment horizontal="center" vertical="center" wrapText="1"/>
      <protection/>
    </xf>
    <xf numFmtId="0" fontId="62" fillId="33" borderId="61" xfId="33" applyNumberFormat="1" applyFont="1" applyFill="1" applyBorder="1" applyAlignment="1">
      <alignment horizontal="center" vertical="center" wrapText="1"/>
      <protection/>
    </xf>
    <xf numFmtId="0" fontId="62" fillId="33" borderId="68" xfId="33" applyNumberFormat="1" applyFont="1" applyFill="1" applyBorder="1" applyAlignment="1">
      <alignment horizontal="center" vertical="center" wrapText="1"/>
      <protection/>
    </xf>
    <xf numFmtId="0" fontId="36" fillId="33" borderId="0" xfId="0" applyFont="1" applyFill="1" applyBorder="1" applyAlignment="1">
      <alignment wrapText="1"/>
    </xf>
    <xf numFmtId="0" fontId="63" fillId="33" borderId="44" xfId="33" applyNumberFormat="1" applyFont="1" applyFill="1" applyBorder="1" applyAlignment="1">
      <alignment horizontal="center" vertical="top"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F210"/>
  <sheetViews>
    <sheetView zoomScalePageLayoutView="0" workbookViewId="0" topLeftCell="A1">
      <selection activeCell="B16" sqref="B16"/>
    </sheetView>
  </sheetViews>
  <sheetFormatPr defaultColWidth="9.33203125" defaultRowHeight="11.25"/>
  <cols>
    <col min="1" max="1" width="11.5" style="10" customWidth="1"/>
    <col min="2" max="2" width="91.66015625" style="5" customWidth="1"/>
    <col min="3" max="3" width="41.5" style="6" customWidth="1"/>
    <col min="4" max="4" width="28.16015625" style="6" customWidth="1"/>
    <col min="5" max="5" width="23.16015625" style="5" customWidth="1"/>
    <col min="6" max="6" width="18" style="5" customWidth="1"/>
    <col min="7" max="15" width="9.33203125" style="10" customWidth="1"/>
    <col min="16" max="16384" width="9.33203125" style="10" customWidth="1"/>
  </cols>
  <sheetData>
    <row r="1" spans="3:6" s="5" customFormat="1" ht="15.75" customHeight="1">
      <c r="C1" s="6"/>
      <c r="D1" s="6"/>
      <c r="E1" s="14"/>
      <c r="F1" s="15"/>
    </row>
    <row r="2" spans="3:6" s="5" customFormat="1" ht="15.75" customHeight="1">
      <c r="C2" s="6"/>
      <c r="D2" s="6"/>
      <c r="E2" s="14"/>
      <c r="F2" s="14"/>
    </row>
    <row r="3" spans="3:6" s="5" customFormat="1" ht="15.75">
      <c r="C3" s="6"/>
      <c r="D3" s="6"/>
      <c r="E3" s="14"/>
      <c r="F3" s="15"/>
    </row>
    <row r="4" spans="3:6" s="5" customFormat="1" ht="15.75" customHeight="1">
      <c r="C4" s="6"/>
      <c r="D4" s="6"/>
      <c r="E4" s="14"/>
      <c r="F4" s="15"/>
    </row>
    <row r="5" spans="3:4" s="5" customFormat="1" ht="15.75">
      <c r="C5" s="6"/>
      <c r="D5" s="6"/>
    </row>
    <row r="6" spans="2:6" s="5" customFormat="1" ht="36.75" customHeight="1">
      <c r="B6" s="16" t="s">
        <v>391</v>
      </c>
      <c r="C6" s="16"/>
      <c r="D6" s="16"/>
      <c r="E6" s="16"/>
      <c r="F6" s="7"/>
    </row>
    <row r="7" spans="2:6" s="5" customFormat="1" ht="15.75">
      <c r="B7" s="7"/>
      <c r="C7" s="7"/>
      <c r="D7" s="7"/>
      <c r="E7" s="7"/>
      <c r="F7" s="7"/>
    </row>
    <row r="8" spans="3:6" s="5" customFormat="1" ht="15.75">
      <c r="C8" s="6"/>
      <c r="D8" s="6"/>
      <c r="E8" s="8"/>
      <c r="F8" s="8" t="s">
        <v>235</v>
      </c>
    </row>
    <row r="9" spans="2:6" s="9" customFormat="1" ht="145.5" customHeight="1">
      <c r="B9" s="11" t="s">
        <v>233</v>
      </c>
      <c r="C9" s="12" t="s">
        <v>0</v>
      </c>
      <c r="D9" s="13" t="s">
        <v>392</v>
      </c>
      <c r="E9" s="11" t="s">
        <v>393</v>
      </c>
      <c r="F9" s="11" t="s">
        <v>366</v>
      </c>
    </row>
    <row r="10" spans="2:6" s="9" customFormat="1" ht="16.5" customHeight="1">
      <c r="B10" s="11">
        <v>1</v>
      </c>
      <c r="C10" s="12" t="s">
        <v>400</v>
      </c>
      <c r="D10" s="13">
        <v>3</v>
      </c>
      <c r="E10" s="11">
        <v>4</v>
      </c>
      <c r="F10" s="11">
        <v>5</v>
      </c>
    </row>
    <row r="11" spans="2:6" ht="15.75">
      <c r="B11" s="2" t="s">
        <v>1</v>
      </c>
      <c r="C11" s="1" t="s">
        <v>2</v>
      </c>
      <c r="D11" s="3">
        <f>SUM(D12,D150)</f>
        <v>4211316.300000001</v>
      </c>
      <c r="E11" s="3">
        <f>SUM(E12,E150)</f>
        <v>2873291.0999999996</v>
      </c>
      <c r="F11" s="3">
        <f>SUM(E11/D11)*100</f>
        <v>68.22786262812886</v>
      </c>
    </row>
    <row r="12" spans="2:6" ht="15.75">
      <c r="B12" s="2" t="s">
        <v>3</v>
      </c>
      <c r="C12" s="1" t="s">
        <v>4</v>
      </c>
      <c r="D12" s="3">
        <f>SUM(D13,D19,D25,D41,D49,D56,D67,D87,D94,D101,D116,D147)</f>
        <v>1112679.1</v>
      </c>
      <c r="E12" s="3">
        <f>SUM(E13,E19,E25,E41,E49,E56,E67,E87,E94,E101,E116,E147)</f>
        <v>797080</v>
      </c>
      <c r="F12" s="3">
        <f aca="true" t="shared" si="0" ref="F12:F81">SUM(E12/D12)*100</f>
        <v>71.63610784097588</v>
      </c>
    </row>
    <row r="13" spans="2:6" ht="15.75">
      <c r="B13" s="2" t="s">
        <v>5</v>
      </c>
      <c r="C13" s="1" t="s">
        <v>6</v>
      </c>
      <c r="D13" s="3">
        <f>SUM(D14)</f>
        <v>665037.3</v>
      </c>
      <c r="E13" s="3">
        <f>SUM(E14)</f>
        <v>459775.89999999997</v>
      </c>
      <c r="F13" s="3">
        <f t="shared" si="0"/>
        <v>69.1353552650355</v>
      </c>
    </row>
    <row r="14" spans="2:6" ht="24" customHeight="1">
      <c r="B14" s="2" t="s">
        <v>7</v>
      </c>
      <c r="C14" s="1" t="s">
        <v>8</v>
      </c>
      <c r="D14" s="3">
        <f>SUM(D15,D16,D17,D18)</f>
        <v>665037.3</v>
      </c>
      <c r="E14" s="3">
        <f>SUM(E15,E16,E17,E18)</f>
        <v>459775.89999999997</v>
      </c>
      <c r="F14" s="3">
        <f t="shared" si="0"/>
        <v>69.1353552650355</v>
      </c>
    </row>
    <row r="15" spans="2:6" ht="84.75" customHeight="1">
      <c r="B15" s="2" t="s">
        <v>248</v>
      </c>
      <c r="C15" s="1" t="s">
        <v>9</v>
      </c>
      <c r="D15" s="3">
        <v>660778.3</v>
      </c>
      <c r="E15" s="3">
        <v>455015</v>
      </c>
      <c r="F15" s="3">
        <f t="shared" si="0"/>
        <v>68.86046348677006</v>
      </c>
    </row>
    <row r="16" spans="2:6" ht="110.25" customHeight="1">
      <c r="B16" s="2" t="s">
        <v>10</v>
      </c>
      <c r="C16" s="1" t="s">
        <v>11</v>
      </c>
      <c r="D16" s="3">
        <v>1330</v>
      </c>
      <c r="E16" s="3">
        <v>1584.8</v>
      </c>
      <c r="F16" s="3">
        <f t="shared" si="0"/>
        <v>119.15789473684211</v>
      </c>
    </row>
    <row r="17" spans="2:6" ht="46.5" customHeight="1">
      <c r="B17" s="2" t="s">
        <v>12</v>
      </c>
      <c r="C17" s="1" t="s">
        <v>13</v>
      </c>
      <c r="D17" s="3">
        <v>1996</v>
      </c>
      <c r="E17" s="3">
        <v>974.5</v>
      </c>
      <c r="F17" s="3">
        <f t="shared" si="0"/>
        <v>48.822645290581164</v>
      </c>
    </row>
    <row r="18" spans="2:6" ht="89.25" customHeight="1">
      <c r="B18" s="2" t="s">
        <v>249</v>
      </c>
      <c r="C18" s="1" t="s">
        <v>14</v>
      </c>
      <c r="D18" s="3">
        <v>933</v>
      </c>
      <c r="E18" s="3">
        <v>2201.6</v>
      </c>
      <c r="F18" s="3">
        <f t="shared" si="0"/>
        <v>235.96998928188637</v>
      </c>
    </row>
    <row r="19" spans="2:6" ht="33.75" customHeight="1">
      <c r="B19" s="2" t="s">
        <v>347</v>
      </c>
      <c r="C19" s="1" t="s">
        <v>341</v>
      </c>
      <c r="D19" s="3">
        <f>D20</f>
        <v>9102</v>
      </c>
      <c r="E19" s="3">
        <f>E20</f>
        <v>7036.700000000001</v>
      </c>
      <c r="F19" s="3">
        <f t="shared" si="0"/>
        <v>77.309382553285</v>
      </c>
    </row>
    <row r="20" spans="2:6" ht="33.75" customHeight="1">
      <c r="B20" s="4" t="s">
        <v>346</v>
      </c>
      <c r="C20" s="1" t="s">
        <v>340</v>
      </c>
      <c r="D20" s="3">
        <f>SUM(D21,D22,D23,D24)</f>
        <v>9102</v>
      </c>
      <c r="E20" s="3">
        <f>SUM(E21,E22,E23,E24)</f>
        <v>7036.700000000001</v>
      </c>
      <c r="F20" s="3">
        <f t="shared" si="0"/>
        <v>77.309382553285</v>
      </c>
    </row>
    <row r="21" spans="2:6" ht="65.25" customHeight="1">
      <c r="B21" s="4" t="s">
        <v>345</v>
      </c>
      <c r="C21" s="1" t="s">
        <v>339</v>
      </c>
      <c r="D21" s="3">
        <v>3595.3</v>
      </c>
      <c r="E21" s="3">
        <v>2415</v>
      </c>
      <c r="F21" s="3">
        <f t="shared" si="0"/>
        <v>67.17102884321197</v>
      </c>
    </row>
    <row r="22" spans="2:6" ht="83.25" customHeight="1">
      <c r="B22" s="4" t="s">
        <v>344</v>
      </c>
      <c r="C22" s="1" t="s">
        <v>338</v>
      </c>
      <c r="D22" s="3">
        <v>72.8</v>
      </c>
      <c r="E22" s="3">
        <v>65.6</v>
      </c>
      <c r="F22" s="3">
        <f t="shared" si="0"/>
        <v>90.1098901098901</v>
      </c>
    </row>
    <row r="23" spans="2:6" ht="69.75" customHeight="1">
      <c r="B23" s="4" t="s">
        <v>343</v>
      </c>
      <c r="C23" s="1" t="s">
        <v>337</v>
      </c>
      <c r="D23" s="3">
        <v>5433.9</v>
      </c>
      <c r="E23" s="3">
        <v>4845.1</v>
      </c>
      <c r="F23" s="3">
        <f t="shared" si="0"/>
        <v>89.1643202856144</v>
      </c>
    </row>
    <row r="24" spans="2:6" ht="66" customHeight="1">
      <c r="B24" s="4" t="s">
        <v>342</v>
      </c>
      <c r="C24" s="1" t="s">
        <v>336</v>
      </c>
      <c r="D24" s="3">
        <v>0</v>
      </c>
      <c r="E24" s="3">
        <v>-289</v>
      </c>
      <c r="F24" s="3">
        <v>0</v>
      </c>
    </row>
    <row r="25" spans="2:6" ht="20.25" customHeight="1">
      <c r="B25" s="2" t="s">
        <v>15</v>
      </c>
      <c r="C25" s="1" t="s">
        <v>16</v>
      </c>
      <c r="D25" s="3">
        <f>SUM(D26,D34,D37,D39)</f>
        <v>118562.9</v>
      </c>
      <c r="E25" s="3">
        <f>SUM(E26,E34,E37,E39)</f>
        <v>107713.39999999998</v>
      </c>
      <c r="F25" s="3">
        <f t="shared" si="0"/>
        <v>90.84916107821248</v>
      </c>
    </row>
    <row r="26" spans="2:6" ht="39" customHeight="1">
      <c r="B26" s="2" t="s">
        <v>17</v>
      </c>
      <c r="C26" s="1" t="s">
        <v>18</v>
      </c>
      <c r="D26" s="3">
        <f>SUM(D27,D30,D33)</f>
        <v>73665</v>
      </c>
      <c r="E26" s="3">
        <f>SUM(E27,E30,E33)</f>
        <v>64150.59999999999</v>
      </c>
      <c r="F26" s="3">
        <f t="shared" si="0"/>
        <v>87.08423267494739</v>
      </c>
    </row>
    <row r="27" spans="2:6" ht="39" customHeight="1">
      <c r="B27" s="2" t="s">
        <v>19</v>
      </c>
      <c r="C27" s="1" t="s">
        <v>20</v>
      </c>
      <c r="D27" s="3">
        <f>SUM(D28,D29)</f>
        <v>56253.6</v>
      </c>
      <c r="E27" s="3">
        <f>SUM(E28,E29)</f>
        <v>52057.1</v>
      </c>
      <c r="F27" s="3">
        <f t="shared" si="0"/>
        <v>92.54003299344397</v>
      </c>
    </row>
    <row r="28" spans="2:6" ht="39.75" customHeight="1">
      <c r="B28" s="2" t="s">
        <v>19</v>
      </c>
      <c r="C28" s="1" t="s">
        <v>21</v>
      </c>
      <c r="D28" s="3">
        <v>56253.6</v>
      </c>
      <c r="E28" s="3">
        <v>51928.1</v>
      </c>
      <c r="F28" s="3">
        <f t="shared" si="0"/>
        <v>92.31071433650469</v>
      </c>
    </row>
    <row r="29" spans="2:6" ht="54" customHeight="1">
      <c r="B29" s="2" t="s">
        <v>22</v>
      </c>
      <c r="C29" s="1" t="s">
        <v>23</v>
      </c>
      <c r="D29" s="3">
        <v>0</v>
      </c>
      <c r="E29" s="3">
        <v>129</v>
      </c>
      <c r="F29" s="3">
        <v>0</v>
      </c>
    </row>
    <row r="30" spans="2:6" ht="39.75" customHeight="1">
      <c r="B30" s="2" t="s">
        <v>24</v>
      </c>
      <c r="C30" s="1" t="s">
        <v>25</v>
      </c>
      <c r="D30" s="3">
        <f>SUM(D31,D32)</f>
        <v>12454.6</v>
      </c>
      <c r="E30" s="3">
        <f>SUM(E31,E32)</f>
        <v>10018.3</v>
      </c>
      <c r="F30" s="3">
        <f t="shared" si="0"/>
        <v>80.43855282385624</v>
      </c>
    </row>
    <row r="31" spans="2:6" ht="33.75" customHeight="1">
      <c r="B31" s="2" t="s">
        <v>24</v>
      </c>
      <c r="C31" s="1" t="s">
        <v>26</v>
      </c>
      <c r="D31" s="3">
        <v>12454.6</v>
      </c>
      <c r="E31" s="3">
        <v>10105.9</v>
      </c>
      <c r="F31" s="3">
        <f t="shared" si="0"/>
        <v>81.14190740770478</v>
      </c>
    </row>
    <row r="32" spans="2:6" ht="58.5" customHeight="1">
      <c r="B32" s="2" t="s">
        <v>27</v>
      </c>
      <c r="C32" s="1" t="s">
        <v>28</v>
      </c>
      <c r="D32" s="3">
        <v>0</v>
      </c>
      <c r="E32" s="3">
        <v>-87.6</v>
      </c>
      <c r="F32" s="3">
        <v>0</v>
      </c>
    </row>
    <row r="33" spans="2:6" ht="36.75" customHeight="1">
      <c r="B33" s="2" t="s">
        <v>29</v>
      </c>
      <c r="C33" s="1" t="s">
        <v>30</v>
      </c>
      <c r="D33" s="3">
        <v>4956.8</v>
      </c>
      <c r="E33" s="3">
        <v>2075.2</v>
      </c>
      <c r="F33" s="3">
        <f t="shared" si="0"/>
        <v>41.86571981923821</v>
      </c>
    </row>
    <row r="34" spans="2:6" ht="35.25" customHeight="1">
      <c r="B34" s="2" t="s">
        <v>31</v>
      </c>
      <c r="C34" s="1" t="s">
        <v>32</v>
      </c>
      <c r="D34" s="3">
        <f>SUM(D35,D36)</f>
        <v>44311.9</v>
      </c>
      <c r="E34" s="3">
        <f>SUM(E35,E36)</f>
        <v>41742.200000000004</v>
      </c>
      <c r="F34" s="3">
        <f t="shared" si="0"/>
        <v>94.20088057609807</v>
      </c>
    </row>
    <row r="35" spans="2:6" ht="30.75" customHeight="1">
      <c r="B35" s="2" t="s">
        <v>31</v>
      </c>
      <c r="C35" s="1" t="s">
        <v>33</v>
      </c>
      <c r="D35" s="3">
        <v>44311.9</v>
      </c>
      <c r="E35" s="3">
        <v>41728.4</v>
      </c>
      <c r="F35" s="3">
        <f t="shared" si="0"/>
        <v>94.16973770025659</v>
      </c>
    </row>
    <row r="36" spans="2:6" ht="49.5" customHeight="1">
      <c r="B36" s="2" t="s">
        <v>34</v>
      </c>
      <c r="C36" s="1" t="s">
        <v>35</v>
      </c>
      <c r="D36" s="3">
        <v>0</v>
      </c>
      <c r="E36" s="3">
        <v>13.8</v>
      </c>
      <c r="F36" s="3">
        <v>0</v>
      </c>
    </row>
    <row r="37" spans="2:6" ht="25.5" customHeight="1">
      <c r="B37" s="2" t="s">
        <v>36</v>
      </c>
      <c r="C37" s="1" t="s">
        <v>37</v>
      </c>
      <c r="D37" s="3">
        <f>SUM(D38)</f>
        <v>160</v>
      </c>
      <c r="E37" s="3">
        <f>SUM(E38)</f>
        <v>151.9</v>
      </c>
      <c r="F37" s="3">
        <f t="shared" si="0"/>
        <v>94.93750000000001</v>
      </c>
    </row>
    <row r="38" spans="2:6" ht="28.5" customHeight="1">
      <c r="B38" s="2" t="s">
        <v>36</v>
      </c>
      <c r="C38" s="1" t="s">
        <v>38</v>
      </c>
      <c r="D38" s="3">
        <v>160</v>
      </c>
      <c r="E38" s="3">
        <v>151.9</v>
      </c>
      <c r="F38" s="3">
        <f t="shared" si="0"/>
        <v>94.93750000000001</v>
      </c>
    </row>
    <row r="39" spans="2:6" ht="41.25" customHeight="1">
      <c r="B39" s="2" t="s">
        <v>252</v>
      </c>
      <c r="C39" s="1" t="s">
        <v>253</v>
      </c>
      <c r="D39" s="3">
        <f>SUM(D40)</f>
        <v>426</v>
      </c>
      <c r="E39" s="3">
        <f>SUM(E40)</f>
        <v>1668.7</v>
      </c>
      <c r="F39" s="3">
        <f t="shared" si="0"/>
        <v>391.7136150234742</v>
      </c>
    </row>
    <row r="40" spans="2:6" ht="49.5" customHeight="1">
      <c r="B40" s="2" t="s">
        <v>254</v>
      </c>
      <c r="C40" s="1" t="s">
        <v>255</v>
      </c>
      <c r="D40" s="3">
        <v>426</v>
      </c>
      <c r="E40" s="3">
        <v>1668.7</v>
      </c>
      <c r="F40" s="3">
        <f t="shared" si="0"/>
        <v>391.7136150234742</v>
      </c>
    </row>
    <row r="41" spans="2:6" ht="21" customHeight="1">
      <c r="B41" s="2" t="s">
        <v>39</v>
      </c>
      <c r="C41" s="1" t="s">
        <v>40</v>
      </c>
      <c r="D41" s="3">
        <f>SUM(D42,D44)</f>
        <v>28127.4</v>
      </c>
      <c r="E41" s="3">
        <f>SUM(E42,E44)</f>
        <v>24541.8</v>
      </c>
      <c r="F41" s="3">
        <f t="shared" si="0"/>
        <v>87.25228780477399</v>
      </c>
    </row>
    <row r="42" spans="2:6" ht="30.75" customHeight="1">
      <c r="B42" s="2" t="s">
        <v>41</v>
      </c>
      <c r="C42" s="1" t="s">
        <v>42</v>
      </c>
      <c r="D42" s="3">
        <f>SUM(D43)</f>
        <v>11725.4</v>
      </c>
      <c r="E42" s="3">
        <f>SUM(E43)</f>
        <v>10742.1</v>
      </c>
      <c r="F42" s="3">
        <f t="shared" si="0"/>
        <v>91.61393214730414</v>
      </c>
    </row>
    <row r="43" spans="2:6" ht="51" customHeight="1">
      <c r="B43" s="2" t="s">
        <v>43</v>
      </c>
      <c r="C43" s="1" t="s">
        <v>44</v>
      </c>
      <c r="D43" s="3">
        <v>11725.4</v>
      </c>
      <c r="E43" s="3">
        <v>10742.1</v>
      </c>
      <c r="F43" s="3">
        <f t="shared" si="0"/>
        <v>91.61393214730414</v>
      </c>
    </row>
    <row r="44" spans="2:6" ht="19.5" customHeight="1">
      <c r="B44" s="2" t="s">
        <v>45</v>
      </c>
      <c r="C44" s="1" t="s">
        <v>46</v>
      </c>
      <c r="D44" s="3">
        <f>SUM(D45,D47)</f>
        <v>16402</v>
      </c>
      <c r="E44" s="3">
        <f>SUM(E45,E47)</f>
        <v>13799.699999999999</v>
      </c>
      <c r="F44" s="3">
        <f t="shared" si="0"/>
        <v>84.13425192049749</v>
      </c>
    </row>
    <row r="45" spans="2:6" ht="46.5" customHeight="1">
      <c r="B45" s="2" t="s">
        <v>367</v>
      </c>
      <c r="C45" s="1" t="s">
        <v>368</v>
      </c>
      <c r="D45" s="3">
        <f>SUM(D46)</f>
        <v>14402</v>
      </c>
      <c r="E45" s="3">
        <f>SUM(E46)</f>
        <v>12843.3</v>
      </c>
      <c r="F45" s="3">
        <f t="shared" si="0"/>
        <v>89.17719761144285</v>
      </c>
    </row>
    <row r="46" spans="2:6" ht="68.25" customHeight="1">
      <c r="B46" s="2" t="s">
        <v>372</v>
      </c>
      <c r="C46" s="1" t="s">
        <v>369</v>
      </c>
      <c r="D46" s="3">
        <v>14402</v>
      </c>
      <c r="E46" s="3">
        <v>12843.3</v>
      </c>
      <c r="F46" s="3">
        <f t="shared" si="0"/>
        <v>89.17719761144285</v>
      </c>
    </row>
    <row r="47" spans="2:6" ht="48.75" customHeight="1">
      <c r="B47" s="2" t="s">
        <v>370</v>
      </c>
      <c r="C47" s="1" t="s">
        <v>371</v>
      </c>
      <c r="D47" s="3">
        <f>SUM(D48)</f>
        <v>2000</v>
      </c>
      <c r="E47" s="3">
        <f>SUM(E48)</f>
        <v>956.4</v>
      </c>
      <c r="F47" s="3">
        <f t="shared" si="0"/>
        <v>47.82</v>
      </c>
    </row>
    <row r="48" spans="2:6" ht="66.75" customHeight="1">
      <c r="B48" s="2" t="s">
        <v>373</v>
      </c>
      <c r="C48" s="1" t="s">
        <v>374</v>
      </c>
      <c r="D48" s="3">
        <v>2000</v>
      </c>
      <c r="E48" s="3">
        <v>956.4</v>
      </c>
      <c r="F48" s="3">
        <f t="shared" si="0"/>
        <v>47.82</v>
      </c>
    </row>
    <row r="49" spans="2:6" ht="15.75">
      <c r="B49" s="2" t="s">
        <v>47</v>
      </c>
      <c r="C49" s="1" t="s">
        <v>48</v>
      </c>
      <c r="D49" s="3">
        <f>SUM(D50,D52)</f>
        <v>7421</v>
      </c>
      <c r="E49" s="3">
        <f>SUM(E50,E52)</f>
        <v>8322.5</v>
      </c>
      <c r="F49" s="3">
        <f t="shared" si="0"/>
        <v>112.14795849615955</v>
      </c>
    </row>
    <row r="50" spans="2:6" ht="31.5">
      <c r="B50" s="2" t="s">
        <v>49</v>
      </c>
      <c r="C50" s="1" t="s">
        <v>50</v>
      </c>
      <c r="D50" s="3">
        <f>SUM(D51)</f>
        <v>7405</v>
      </c>
      <c r="E50" s="3">
        <f>SUM(E51)</f>
        <v>8300.7</v>
      </c>
      <c r="F50" s="3">
        <f t="shared" si="0"/>
        <v>112.09588116137745</v>
      </c>
    </row>
    <row r="51" spans="2:6" ht="50.25" customHeight="1">
      <c r="B51" s="2" t="s">
        <v>234</v>
      </c>
      <c r="C51" s="1" t="s">
        <v>51</v>
      </c>
      <c r="D51" s="3">
        <v>7405</v>
      </c>
      <c r="E51" s="3">
        <v>8300.7</v>
      </c>
      <c r="F51" s="3">
        <f t="shared" si="0"/>
        <v>112.09588116137745</v>
      </c>
    </row>
    <row r="52" spans="2:6" ht="39.75" customHeight="1">
      <c r="B52" s="2" t="s">
        <v>52</v>
      </c>
      <c r="C52" s="1" t="s">
        <v>53</v>
      </c>
      <c r="D52" s="3">
        <f>D53+D54</f>
        <v>16</v>
      </c>
      <c r="E52" s="3">
        <f>E53+E54</f>
        <v>21.8</v>
      </c>
      <c r="F52" s="3">
        <f t="shared" si="0"/>
        <v>136.25</v>
      </c>
    </row>
    <row r="53" spans="2:6" ht="36.75" customHeight="1">
      <c r="B53" s="2" t="s">
        <v>244</v>
      </c>
      <c r="C53" s="1" t="s">
        <v>243</v>
      </c>
      <c r="D53" s="3">
        <v>6</v>
      </c>
      <c r="E53" s="3">
        <v>15</v>
      </c>
      <c r="F53" s="3">
        <f t="shared" si="0"/>
        <v>250</v>
      </c>
    </row>
    <row r="54" spans="2:6" ht="61.5" customHeight="1">
      <c r="B54" s="4" t="s">
        <v>349</v>
      </c>
      <c r="C54" s="1" t="s">
        <v>333</v>
      </c>
      <c r="D54" s="3">
        <f>SUM(D55)</f>
        <v>10</v>
      </c>
      <c r="E54" s="3">
        <f>SUM(E55)</f>
        <v>6.8</v>
      </c>
      <c r="F54" s="3">
        <f t="shared" si="0"/>
        <v>68</v>
      </c>
    </row>
    <row r="55" spans="2:6" ht="78.75" customHeight="1">
      <c r="B55" s="4" t="s">
        <v>348</v>
      </c>
      <c r="C55" s="1" t="s">
        <v>334</v>
      </c>
      <c r="D55" s="3">
        <v>10</v>
      </c>
      <c r="E55" s="3">
        <v>6.8</v>
      </c>
      <c r="F55" s="3">
        <f t="shared" si="0"/>
        <v>68</v>
      </c>
    </row>
    <row r="56" spans="2:6" ht="37.5" customHeight="1">
      <c r="B56" s="2" t="s">
        <v>54</v>
      </c>
      <c r="C56" s="1" t="s">
        <v>55</v>
      </c>
      <c r="D56" s="3">
        <f>SUM(D57,D60)</f>
        <v>0</v>
      </c>
      <c r="E56" s="3">
        <f>SUM(E57,E60)</f>
        <v>-1.6</v>
      </c>
      <c r="F56" s="3">
        <v>0</v>
      </c>
    </row>
    <row r="57" spans="2:6" ht="21.75" customHeight="1">
      <c r="B57" s="2" t="s">
        <v>56</v>
      </c>
      <c r="C57" s="1" t="s">
        <v>57</v>
      </c>
      <c r="D57" s="3">
        <f>SUM(D58)</f>
        <v>0</v>
      </c>
      <c r="E57" s="3">
        <f>SUM(E58)</f>
        <v>-1.6</v>
      </c>
      <c r="F57" s="3">
        <v>0</v>
      </c>
    </row>
    <row r="58" spans="2:6" ht="38.25" customHeight="1">
      <c r="B58" s="2" t="s">
        <v>58</v>
      </c>
      <c r="C58" s="1" t="s">
        <v>59</v>
      </c>
      <c r="D58" s="3">
        <f>SUM(D59)</f>
        <v>0</v>
      </c>
      <c r="E58" s="3">
        <f>SUM(E59)</f>
        <v>-1.6</v>
      </c>
      <c r="F58" s="3">
        <v>0</v>
      </c>
    </row>
    <row r="59" spans="2:6" ht="44.25" customHeight="1">
      <c r="B59" s="2" t="s">
        <v>60</v>
      </c>
      <c r="C59" s="1" t="s">
        <v>61</v>
      </c>
      <c r="D59" s="3">
        <v>0</v>
      </c>
      <c r="E59" s="3">
        <v>-1.6</v>
      </c>
      <c r="F59" s="3">
        <v>0</v>
      </c>
    </row>
    <row r="60" spans="2:6" ht="15.75">
      <c r="B60" s="2" t="s">
        <v>62</v>
      </c>
      <c r="C60" s="1" t="s">
        <v>63</v>
      </c>
      <c r="D60" s="3">
        <f>SUM(D63,D65,D61)</f>
        <v>0</v>
      </c>
      <c r="E60" s="3">
        <f>SUM(E63,E65,E61)</f>
        <v>0</v>
      </c>
      <c r="F60" s="3">
        <v>0</v>
      </c>
    </row>
    <row r="61" spans="2:6" ht="15.75">
      <c r="B61" s="2" t="s">
        <v>258</v>
      </c>
      <c r="C61" s="1" t="s">
        <v>256</v>
      </c>
      <c r="D61" s="3">
        <f>SUM(D62)</f>
        <v>0</v>
      </c>
      <c r="E61" s="3">
        <f>SUM(E62)</f>
        <v>0</v>
      </c>
      <c r="F61" s="3">
        <v>0</v>
      </c>
    </row>
    <row r="62" spans="2:6" ht="19.5" customHeight="1">
      <c r="B62" s="2" t="s">
        <v>259</v>
      </c>
      <c r="C62" s="1" t="s">
        <v>257</v>
      </c>
      <c r="D62" s="3">
        <v>0</v>
      </c>
      <c r="E62" s="3">
        <v>0</v>
      </c>
      <c r="F62" s="3">
        <v>0</v>
      </c>
    </row>
    <row r="63" spans="2:6" ht="56.25" customHeight="1">
      <c r="B63" s="2" t="s">
        <v>64</v>
      </c>
      <c r="C63" s="1" t="s">
        <v>65</v>
      </c>
      <c r="D63" s="3">
        <f>SUM(D64)</f>
        <v>0</v>
      </c>
      <c r="E63" s="3">
        <f>SUM(E64)</f>
        <v>0</v>
      </c>
      <c r="F63" s="3">
        <v>0</v>
      </c>
    </row>
    <row r="64" spans="2:6" ht="72.75" customHeight="1">
      <c r="B64" s="2" t="s">
        <v>66</v>
      </c>
      <c r="C64" s="1" t="s">
        <v>67</v>
      </c>
      <c r="D64" s="3">
        <v>0</v>
      </c>
      <c r="E64" s="3">
        <v>0</v>
      </c>
      <c r="F64" s="3">
        <v>0</v>
      </c>
    </row>
    <row r="65" spans="2:6" ht="21.75" customHeight="1">
      <c r="B65" s="2" t="s">
        <v>68</v>
      </c>
      <c r="C65" s="1" t="s">
        <v>69</v>
      </c>
      <c r="D65" s="3">
        <f>SUM(D66)</f>
        <v>0</v>
      </c>
      <c r="E65" s="3">
        <f>SUM(E66)</f>
        <v>0</v>
      </c>
      <c r="F65" s="3">
        <v>0</v>
      </c>
    </row>
    <row r="66" spans="2:6" ht="38.25" customHeight="1">
      <c r="B66" s="2" t="s">
        <v>70</v>
      </c>
      <c r="C66" s="1" t="s">
        <v>71</v>
      </c>
      <c r="D66" s="3">
        <v>0</v>
      </c>
      <c r="E66" s="3">
        <v>0</v>
      </c>
      <c r="F66" s="3">
        <v>0</v>
      </c>
    </row>
    <row r="67" spans="2:6" ht="45" customHeight="1">
      <c r="B67" s="2" t="s">
        <v>72</v>
      </c>
      <c r="C67" s="1" t="s">
        <v>73</v>
      </c>
      <c r="D67" s="3">
        <f>SUM(D68,D70,D72,D81,D84)</f>
        <v>216360.49999999997</v>
      </c>
      <c r="E67" s="3">
        <f>SUM(E68,E70,E72,E81,E84)</f>
        <v>137043.99999999997</v>
      </c>
      <c r="F67" s="3">
        <f t="shared" si="0"/>
        <v>63.34058203784886</v>
      </c>
    </row>
    <row r="68" spans="2:6" ht="51" customHeight="1">
      <c r="B68" s="2" t="s">
        <v>394</v>
      </c>
      <c r="C68" s="1" t="s">
        <v>395</v>
      </c>
      <c r="D68" s="3">
        <f>D69</f>
        <v>68.3</v>
      </c>
      <c r="E68" s="3">
        <f>E69</f>
        <v>68.3</v>
      </c>
      <c r="F68" s="3">
        <f t="shared" si="0"/>
        <v>100</v>
      </c>
    </row>
    <row r="69" spans="2:6" ht="52.5" customHeight="1">
      <c r="B69" s="2" t="s">
        <v>396</v>
      </c>
      <c r="C69" s="1" t="s">
        <v>397</v>
      </c>
      <c r="D69" s="3">
        <v>68.3</v>
      </c>
      <c r="E69" s="3">
        <v>68.3</v>
      </c>
      <c r="F69" s="3">
        <f t="shared" si="0"/>
        <v>100</v>
      </c>
    </row>
    <row r="70" spans="2:6" ht="36.75" customHeight="1">
      <c r="B70" s="2" t="s">
        <v>74</v>
      </c>
      <c r="C70" s="1" t="s">
        <v>75</v>
      </c>
      <c r="D70" s="3">
        <f>SUM(D71)</f>
        <v>0</v>
      </c>
      <c r="E70" s="3">
        <f>SUM(E71)</f>
        <v>0</v>
      </c>
      <c r="F70" s="3">
        <v>0</v>
      </c>
    </row>
    <row r="71" spans="2:6" ht="46.5" customHeight="1">
      <c r="B71" s="2" t="s">
        <v>76</v>
      </c>
      <c r="C71" s="1" t="s">
        <v>77</v>
      </c>
      <c r="D71" s="3">
        <v>0</v>
      </c>
      <c r="E71" s="3">
        <v>0</v>
      </c>
      <c r="F71" s="3">
        <v>0</v>
      </c>
    </row>
    <row r="72" spans="2:6" ht="85.5" customHeight="1">
      <c r="B72" s="2" t="s">
        <v>78</v>
      </c>
      <c r="C72" s="1" t="s">
        <v>79</v>
      </c>
      <c r="D72" s="3">
        <f>SUM(D73,D75,D77,D79)</f>
        <v>215502.9</v>
      </c>
      <c r="E72" s="3">
        <f>SUM(E73,E75,E77,E79,)</f>
        <v>136216.5</v>
      </c>
      <c r="F72" s="3">
        <f t="shared" si="0"/>
        <v>63.20866215721459</v>
      </c>
    </row>
    <row r="73" spans="2:6" ht="69" customHeight="1">
      <c r="B73" s="2" t="s">
        <v>80</v>
      </c>
      <c r="C73" s="1" t="s">
        <v>81</v>
      </c>
      <c r="D73" s="3">
        <f>SUM(D74)</f>
        <v>187742.9</v>
      </c>
      <c r="E73" s="3">
        <f>SUM(E74)</f>
        <v>114580.5</v>
      </c>
      <c r="F73" s="3">
        <f t="shared" si="0"/>
        <v>61.0305369737018</v>
      </c>
    </row>
    <row r="74" spans="2:6" ht="77.25" customHeight="1">
      <c r="B74" s="2" t="s">
        <v>82</v>
      </c>
      <c r="C74" s="1" t="s">
        <v>83</v>
      </c>
      <c r="D74" s="3">
        <v>187742.9</v>
      </c>
      <c r="E74" s="3">
        <v>114580.5</v>
      </c>
      <c r="F74" s="3">
        <f t="shared" si="0"/>
        <v>61.0305369737018</v>
      </c>
    </row>
    <row r="75" spans="2:6" ht="79.5" customHeight="1">
      <c r="B75" s="2" t="s">
        <v>84</v>
      </c>
      <c r="C75" s="1" t="s">
        <v>85</v>
      </c>
      <c r="D75" s="3">
        <f>SUM(D76)</f>
        <v>610</v>
      </c>
      <c r="E75" s="3">
        <f>SUM(E76)</f>
        <v>644.2</v>
      </c>
      <c r="F75" s="3">
        <f t="shared" si="0"/>
        <v>105.60655737704919</v>
      </c>
    </row>
    <row r="76" spans="2:6" ht="71.25" customHeight="1">
      <c r="B76" s="2" t="s">
        <v>86</v>
      </c>
      <c r="C76" s="1" t="s">
        <v>87</v>
      </c>
      <c r="D76" s="3">
        <v>610</v>
      </c>
      <c r="E76" s="3">
        <v>644.2</v>
      </c>
      <c r="F76" s="3">
        <f t="shared" si="0"/>
        <v>105.60655737704919</v>
      </c>
    </row>
    <row r="77" spans="2:6" ht="86.25" customHeight="1">
      <c r="B77" s="2" t="s">
        <v>88</v>
      </c>
      <c r="C77" s="1" t="s">
        <v>89</v>
      </c>
      <c r="D77" s="3">
        <f>SUM(D78)</f>
        <v>150</v>
      </c>
      <c r="E77" s="3">
        <f>SUM(E78)</f>
        <v>140.1</v>
      </c>
      <c r="F77" s="3">
        <f t="shared" si="0"/>
        <v>93.39999999999999</v>
      </c>
    </row>
    <row r="78" spans="2:6" ht="66" customHeight="1">
      <c r="B78" s="2" t="s">
        <v>90</v>
      </c>
      <c r="C78" s="1" t="s">
        <v>91</v>
      </c>
      <c r="D78" s="3">
        <v>150</v>
      </c>
      <c r="E78" s="3">
        <v>140.1</v>
      </c>
      <c r="F78" s="3">
        <f t="shared" si="0"/>
        <v>93.39999999999999</v>
      </c>
    </row>
    <row r="79" spans="2:6" ht="44.25" customHeight="1">
      <c r="B79" s="2" t="s">
        <v>262</v>
      </c>
      <c r="C79" s="1" t="s">
        <v>260</v>
      </c>
      <c r="D79" s="3">
        <f>SUM(D80)</f>
        <v>27000</v>
      </c>
      <c r="E79" s="3">
        <f>SUM(E80)</f>
        <v>20851.7</v>
      </c>
      <c r="F79" s="3">
        <f t="shared" si="0"/>
        <v>77.22851851851851</v>
      </c>
    </row>
    <row r="80" spans="2:6" ht="48.75" customHeight="1">
      <c r="B80" s="2" t="s">
        <v>263</v>
      </c>
      <c r="C80" s="1" t="s">
        <v>261</v>
      </c>
      <c r="D80" s="3">
        <v>27000</v>
      </c>
      <c r="E80" s="3">
        <v>20851.7</v>
      </c>
      <c r="F80" s="3">
        <f t="shared" si="0"/>
        <v>77.22851851851851</v>
      </c>
    </row>
    <row r="81" spans="2:6" ht="32.25" customHeight="1">
      <c r="B81" s="2" t="s">
        <v>92</v>
      </c>
      <c r="C81" s="1" t="s">
        <v>93</v>
      </c>
      <c r="D81" s="3">
        <f>SUM(D82)</f>
        <v>249.3</v>
      </c>
      <c r="E81" s="3">
        <f>SUM(E82)</f>
        <v>249.3</v>
      </c>
      <c r="F81" s="3">
        <f t="shared" si="0"/>
        <v>100</v>
      </c>
    </row>
    <row r="82" spans="2:6" ht="51" customHeight="1">
      <c r="B82" s="2" t="s">
        <v>94</v>
      </c>
      <c r="C82" s="1" t="s">
        <v>95</v>
      </c>
      <c r="D82" s="3">
        <f>SUM(D83)</f>
        <v>249.3</v>
      </c>
      <c r="E82" s="3">
        <f>SUM(E83)</f>
        <v>249.3</v>
      </c>
      <c r="F82" s="3">
        <f>SUM(E82/D82)*100</f>
        <v>100</v>
      </c>
    </row>
    <row r="83" spans="2:6" ht="50.25" customHeight="1">
      <c r="B83" s="2" t="s">
        <v>96</v>
      </c>
      <c r="C83" s="1" t="s">
        <v>97</v>
      </c>
      <c r="D83" s="3">
        <v>249.3</v>
      </c>
      <c r="E83" s="3">
        <v>249.3</v>
      </c>
      <c r="F83" s="3">
        <f>SUM(E83/D83)*100</f>
        <v>100</v>
      </c>
    </row>
    <row r="84" spans="2:6" ht="78" customHeight="1">
      <c r="B84" s="2" t="s">
        <v>365</v>
      </c>
      <c r="C84" s="1" t="s">
        <v>316</v>
      </c>
      <c r="D84" s="3">
        <f>SUM(D85)</f>
        <v>540</v>
      </c>
      <c r="E84" s="3">
        <f>SUM(E85)</f>
        <v>509.9</v>
      </c>
      <c r="F84" s="3">
        <f>SUM(E84/D84)*100</f>
        <v>94.42592592592592</v>
      </c>
    </row>
    <row r="85" spans="2:6" ht="81.75" customHeight="1">
      <c r="B85" s="2" t="s">
        <v>364</v>
      </c>
      <c r="C85" s="1" t="s">
        <v>315</v>
      </c>
      <c r="D85" s="3">
        <f>SUM(D86)</f>
        <v>540</v>
      </c>
      <c r="E85" s="3">
        <f>SUM(E86)</f>
        <v>509.9</v>
      </c>
      <c r="F85" s="3">
        <f>SUM(E85/D85)*100</f>
        <v>94.42592592592592</v>
      </c>
    </row>
    <row r="86" spans="2:6" ht="81.75" customHeight="1">
      <c r="B86" s="2" t="s">
        <v>317</v>
      </c>
      <c r="C86" s="1" t="s">
        <v>314</v>
      </c>
      <c r="D86" s="3">
        <v>540</v>
      </c>
      <c r="E86" s="3">
        <v>509.9</v>
      </c>
      <c r="F86" s="3">
        <f>SUM(E86/D86)*100</f>
        <v>94.42592592592592</v>
      </c>
    </row>
    <row r="87" spans="2:6" ht="15.75">
      <c r="B87" s="2" t="s">
        <v>98</v>
      </c>
      <c r="C87" s="1" t="s">
        <v>99</v>
      </c>
      <c r="D87" s="3">
        <f>SUM(D88)</f>
        <v>4180.5</v>
      </c>
      <c r="E87" s="3">
        <f>SUM(E88)</f>
        <v>4182.7</v>
      </c>
      <c r="F87" s="3">
        <f aca="true" t="shared" si="1" ref="F87:F94">SUM(E87/D87)*100</f>
        <v>100.05262528405692</v>
      </c>
    </row>
    <row r="88" spans="2:6" ht="15.75">
      <c r="B88" s="2" t="s">
        <v>100</v>
      </c>
      <c r="C88" s="1" t="s">
        <v>101</v>
      </c>
      <c r="D88" s="3">
        <f>SUM(D89,D90,D91,D92,D93)</f>
        <v>4180.5</v>
      </c>
      <c r="E88" s="3">
        <f>SUM(E89,E90,E91,E92,E93)</f>
        <v>4182.7</v>
      </c>
      <c r="F88" s="3">
        <f t="shared" si="1"/>
        <v>100.05262528405692</v>
      </c>
    </row>
    <row r="89" spans="2:6" ht="31.5">
      <c r="B89" s="2" t="s">
        <v>102</v>
      </c>
      <c r="C89" s="1" t="s">
        <v>103</v>
      </c>
      <c r="D89" s="3">
        <v>423.4</v>
      </c>
      <c r="E89" s="3">
        <v>269.1</v>
      </c>
      <c r="F89" s="3">
        <f t="shared" si="1"/>
        <v>63.55692017005197</v>
      </c>
    </row>
    <row r="90" spans="2:6" ht="31.5">
      <c r="B90" s="2" t="s">
        <v>104</v>
      </c>
      <c r="C90" s="1" t="s">
        <v>105</v>
      </c>
      <c r="D90" s="3">
        <v>259</v>
      </c>
      <c r="E90" s="3">
        <v>277.7</v>
      </c>
      <c r="F90" s="3">
        <f t="shared" si="1"/>
        <v>107.22007722007723</v>
      </c>
    </row>
    <row r="91" spans="2:6" ht="15.75">
      <c r="B91" s="2" t="s">
        <v>106</v>
      </c>
      <c r="C91" s="1" t="s">
        <v>107</v>
      </c>
      <c r="D91" s="3">
        <v>184.4</v>
      </c>
      <c r="E91" s="3">
        <v>463.8</v>
      </c>
      <c r="F91" s="3">
        <f t="shared" si="1"/>
        <v>251.5184381778742</v>
      </c>
    </row>
    <row r="92" spans="2:6" ht="15.75">
      <c r="B92" s="2" t="s">
        <v>108</v>
      </c>
      <c r="C92" s="1" t="s">
        <v>109</v>
      </c>
      <c r="D92" s="3">
        <v>3313.7</v>
      </c>
      <c r="E92" s="3">
        <v>3171.3</v>
      </c>
      <c r="F92" s="3">
        <f t="shared" si="1"/>
        <v>95.70268883725143</v>
      </c>
    </row>
    <row r="93" spans="2:6" ht="20.25" customHeight="1">
      <c r="B93" s="2" t="s">
        <v>298</v>
      </c>
      <c r="C93" s="1" t="s">
        <v>297</v>
      </c>
      <c r="D93" s="3">
        <v>0</v>
      </c>
      <c r="E93" s="3">
        <v>0.8</v>
      </c>
      <c r="F93" s="3">
        <v>0</v>
      </c>
    </row>
    <row r="94" spans="2:6" ht="31.5">
      <c r="B94" s="2" t="s">
        <v>110</v>
      </c>
      <c r="C94" s="1" t="s">
        <v>111</v>
      </c>
      <c r="D94" s="3">
        <f>SUM(D98,D95)</f>
        <v>340</v>
      </c>
      <c r="E94" s="3">
        <f>SUM(E95,E98)</f>
        <v>752.3</v>
      </c>
      <c r="F94" s="3">
        <f t="shared" si="1"/>
        <v>221.26470588235293</v>
      </c>
    </row>
    <row r="95" spans="2:6" ht="15.75">
      <c r="B95" s="2" t="s">
        <v>320</v>
      </c>
      <c r="C95" s="1" t="s">
        <v>321</v>
      </c>
      <c r="D95" s="3">
        <f>SUM(D96)</f>
        <v>0</v>
      </c>
      <c r="E95" s="3">
        <f>SUM(E96)</f>
        <v>0</v>
      </c>
      <c r="F95" s="3">
        <v>0</v>
      </c>
    </row>
    <row r="96" spans="2:6" ht="15.75">
      <c r="B96" s="2" t="s">
        <v>318</v>
      </c>
      <c r="C96" s="1" t="s">
        <v>387</v>
      </c>
      <c r="D96" s="3">
        <f>SUM(D97)</f>
        <v>0</v>
      </c>
      <c r="E96" s="3">
        <f>SUM(E97)</f>
        <v>0</v>
      </c>
      <c r="F96" s="3">
        <v>0</v>
      </c>
    </row>
    <row r="97" spans="2:6" ht="31.5">
      <c r="B97" s="2" t="s">
        <v>324</v>
      </c>
      <c r="C97" s="1" t="s">
        <v>319</v>
      </c>
      <c r="D97" s="3">
        <v>0</v>
      </c>
      <c r="E97" s="3">
        <v>0</v>
      </c>
      <c r="F97" s="3">
        <v>0</v>
      </c>
    </row>
    <row r="98" spans="2:6" ht="20.25" customHeight="1">
      <c r="B98" s="2" t="s">
        <v>112</v>
      </c>
      <c r="C98" s="1" t="s">
        <v>113</v>
      </c>
      <c r="D98" s="3">
        <f>SUM(D99)</f>
        <v>340</v>
      </c>
      <c r="E98" s="3">
        <f>SUM(E99)</f>
        <v>752.3</v>
      </c>
      <c r="F98" s="3">
        <f aca="true" t="shared" si="2" ref="F98:F104">SUM(E98/D98)*100</f>
        <v>221.26470588235293</v>
      </c>
    </row>
    <row r="99" spans="2:6" ht="18" customHeight="1">
      <c r="B99" s="2" t="s">
        <v>114</v>
      </c>
      <c r="C99" s="1" t="s">
        <v>115</v>
      </c>
      <c r="D99" s="3">
        <f>SUM(D100)</f>
        <v>340</v>
      </c>
      <c r="E99" s="3">
        <f>SUM(E100)</f>
        <v>752.3</v>
      </c>
      <c r="F99" s="3">
        <f t="shared" si="2"/>
        <v>221.26470588235293</v>
      </c>
    </row>
    <row r="100" spans="2:6" ht="21.75" customHeight="1">
      <c r="B100" s="2" t="s">
        <v>116</v>
      </c>
      <c r="C100" s="1" t="s">
        <v>117</v>
      </c>
      <c r="D100" s="3">
        <v>340</v>
      </c>
      <c r="E100" s="3">
        <v>752.3</v>
      </c>
      <c r="F100" s="3">
        <f t="shared" si="2"/>
        <v>221.26470588235293</v>
      </c>
    </row>
    <row r="101" spans="2:6" ht="38.25" customHeight="1">
      <c r="B101" s="2" t="s">
        <v>118</v>
      </c>
      <c r="C101" s="1" t="s">
        <v>119</v>
      </c>
      <c r="D101" s="3">
        <f>SUM(D104,D102,D111)</f>
        <v>55597</v>
      </c>
      <c r="E101" s="3">
        <f>SUM(E104,E102,E111)</f>
        <v>38596.200000000004</v>
      </c>
      <c r="F101" s="3">
        <f t="shared" si="2"/>
        <v>69.42137165674409</v>
      </c>
    </row>
    <row r="102" spans="2:6" ht="23.25" customHeight="1">
      <c r="B102" s="2" t="s">
        <v>120</v>
      </c>
      <c r="C102" s="1" t="s">
        <v>121</v>
      </c>
      <c r="D102" s="3">
        <f>SUM(D103)</f>
        <v>30393.7</v>
      </c>
      <c r="E102" s="3">
        <f>SUM(E103)</f>
        <v>25638.3</v>
      </c>
      <c r="F102" s="3">
        <f t="shared" si="2"/>
        <v>84.35399441331592</v>
      </c>
    </row>
    <row r="103" spans="2:6" ht="28.5" customHeight="1">
      <c r="B103" s="2" t="s">
        <v>122</v>
      </c>
      <c r="C103" s="1" t="s">
        <v>123</v>
      </c>
      <c r="D103" s="3">
        <v>30393.7</v>
      </c>
      <c r="E103" s="3">
        <v>25638.3</v>
      </c>
      <c r="F103" s="3">
        <f t="shared" si="2"/>
        <v>84.35399441331592</v>
      </c>
    </row>
    <row r="104" spans="2:6" ht="77.25" customHeight="1">
      <c r="B104" s="2" t="s">
        <v>375</v>
      </c>
      <c r="C104" s="1" t="s">
        <v>124</v>
      </c>
      <c r="D104" s="3">
        <f>SUM(D105+D107+D109)</f>
        <v>18629.3</v>
      </c>
      <c r="E104" s="3">
        <f>SUM(E105+E107+E109)</f>
        <v>5406.1</v>
      </c>
      <c r="F104" s="3">
        <f t="shared" si="2"/>
        <v>29.019340501253403</v>
      </c>
    </row>
    <row r="105" spans="2:6" ht="83.25" customHeight="1">
      <c r="B105" s="4" t="s">
        <v>246</v>
      </c>
      <c r="C105" s="1" t="s">
        <v>245</v>
      </c>
      <c r="D105" s="3">
        <f>SUM(D106)</f>
        <v>0</v>
      </c>
      <c r="E105" s="3">
        <f>SUM(E106)</f>
        <v>0</v>
      </c>
      <c r="F105" s="3">
        <v>0</v>
      </c>
    </row>
    <row r="106" spans="2:6" ht="80.25" customHeight="1">
      <c r="B106" s="4" t="s">
        <v>350</v>
      </c>
      <c r="C106" s="1" t="s">
        <v>335</v>
      </c>
      <c r="D106" s="3">
        <v>0</v>
      </c>
      <c r="E106" s="3">
        <v>0</v>
      </c>
      <c r="F106" s="3">
        <v>0</v>
      </c>
    </row>
    <row r="107" spans="2:6" ht="88.5" customHeight="1">
      <c r="B107" s="2" t="s">
        <v>386</v>
      </c>
      <c r="C107" s="1" t="s">
        <v>125</v>
      </c>
      <c r="D107" s="3">
        <f>SUM(D108)</f>
        <v>18629.3</v>
      </c>
      <c r="E107" s="3">
        <f>SUM(E108)</f>
        <v>5406.1</v>
      </c>
      <c r="F107" s="3">
        <f>SUM(E107/D107)*100</f>
        <v>29.019340501253403</v>
      </c>
    </row>
    <row r="108" spans="2:6" ht="99" customHeight="1">
      <c r="B108" s="2" t="s">
        <v>126</v>
      </c>
      <c r="C108" s="1" t="s">
        <v>127</v>
      </c>
      <c r="D108" s="3">
        <v>18629.3</v>
      </c>
      <c r="E108" s="3">
        <v>5406.1</v>
      </c>
      <c r="F108" s="3">
        <f>SUM(E108/D108)*100</f>
        <v>29.019340501253403</v>
      </c>
    </row>
    <row r="109" spans="2:6" ht="87.75" customHeight="1">
      <c r="B109" s="2" t="s">
        <v>246</v>
      </c>
      <c r="C109" s="1" t="s">
        <v>245</v>
      </c>
      <c r="D109" s="3">
        <f>SUM(D110)</f>
        <v>0</v>
      </c>
      <c r="E109" s="3">
        <f>SUM(E110)</f>
        <v>0</v>
      </c>
      <c r="F109" s="3">
        <v>0</v>
      </c>
    </row>
    <row r="110" spans="2:6" ht="93" customHeight="1">
      <c r="B110" s="2" t="s">
        <v>247</v>
      </c>
      <c r="C110" s="1" t="s">
        <v>299</v>
      </c>
      <c r="D110" s="3">
        <v>0</v>
      </c>
      <c r="E110" s="3">
        <v>0</v>
      </c>
      <c r="F110" s="3">
        <v>0</v>
      </c>
    </row>
    <row r="111" spans="2:6" ht="57" customHeight="1">
      <c r="B111" s="2" t="s">
        <v>376</v>
      </c>
      <c r="C111" s="1" t="s">
        <v>128</v>
      </c>
      <c r="D111" s="3">
        <f>SUM(D112,D114)</f>
        <v>6574</v>
      </c>
      <c r="E111" s="3">
        <f>SUM(E112,E114)</f>
        <v>7551.8</v>
      </c>
      <c r="F111" s="3">
        <f>SUM(E111/D111)*100</f>
        <v>114.87374505628232</v>
      </c>
    </row>
    <row r="112" spans="2:6" ht="39" customHeight="1">
      <c r="B112" s="2" t="s">
        <v>250</v>
      </c>
      <c r="C112" s="1" t="s">
        <v>129</v>
      </c>
      <c r="D112" s="3">
        <f>SUM(D113)</f>
        <v>6574</v>
      </c>
      <c r="E112" s="3">
        <f>SUM(E113)</f>
        <v>7551.8</v>
      </c>
      <c r="F112" s="3">
        <f>SUM(E112/D112)*100</f>
        <v>114.87374505628232</v>
      </c>
    </row>
    <row r="113" spans="2:6" ht="53.25" customHeight="1">
      <c r="B113" s="2" t="s">
        <v>251</v>
      </c>
      <c r="C113" s="1" t="s">
        <v>130</v>
      </c>
      <c r="D113" s="3">
        <v>6574</v>
      </c>
      <c r="E113" s="3">
        <v>7551.8</v>
      </c>
      <c r="F113" s="3">
        <f>SUM(E113/D113)*100</f>
        <v>114.87374505628232</v>
      </c>
    </row>
    <row r="114" spans="2:6" ht="53.25" customHeight="1">
      <c r="B114" s="2" t="s">
        <v>306</v>
      </c>
      <c r="C114" s="1" t="s">
        <v>300</v>
      </c>
      <c r="D114" s="3">
        <f>SUM(D115)</f>
        <v>0</v>
      </c>
      <c r="E114" s="3">
        <f>SUM(E115)</f>
        <v>0</v>
      </c>
      <c r="F114" s="3">
        <v>0</v>
      </c>
    </row>
    <row r="115" spans="2:6" ht="53.25" customHeight="1">
      <c r="B115" s="2" t="s">
        <v>307</v>
      </c>
      <c r="C115" s="1" t="s">
        <v>301</v>
      </c>
      <c r="D115" s="3">
        <v>0</v>
      </c>
      <c r="E115" s="3">
        <v>0</v>
      </c>
      <c r="F115" s="3">
        <v>0</v>
      </c>
    </row>
    <row r="116" spans="2:6" ht="15.75">
      <c r="B116" s="2" t="s">
        <v>131</v>
      </c>
      <c r="C116" s="1" t="s">
        <v>132</v>
      </c>
      <c r="D116" s="3">
        <f>SUM(D117,D120,D121,D123,D125,D128,D132,D133,D139,D141,D143,D144,D145,D137)</f>
        <v>7950.5</v>
      </c>
      <c r="E116" s="3">
        <f>SUM(E117,E120,E121,E123,E125,E128,E132,E133,E139,E141,E143,E144,E145,E137)</f>
        <v>9116.099999999999</v>
      </c>
      <c r="F116" s="3">
        <f aca="true" t="shared" si="3" ref="F116:F122">SUM(E116/D116)*100</f>
        <v>114.66071316269415</v>
      </c>
    </row>
    <row r="117" spans="2:6" ht="33.75" customHeight="1">
      <c r="B117" s="2" t="s">
        <v>133</v>
      </c>
      <c r="C117" s="1" t="s">
        <v>134</v>
      </c>
      <c r="D117" s="3">
        <f>SUM(D118,D119)</f>
        <v>452</v>
      </c>
      <c r="E117" s="3">
        <f>SUM(E118,E119)</f>
        <v>183.10000000000002</v>
      </c>
      <c r="F117" s="3">
        <f t="shared" si="3"/>
        <v>40.50884955752213</v>
      </c>
    </row>
    <row r="118" spans="2:6" ht="74.25" customHeight="1">
      <c r="B118" s="2" t="s">
        <v>363</v>
      </c>
      <c r="C118" s="1" t="s">
        <v>135</v>
      </c>
      <c r="D118" s="3">
        <v>412</v>
      </c>
      <c r="E118" s="3">
        <v>168.8</v>
      </c>
      <c r="F118" s="3">
        <f t="shared" si="3"/>
        <v>40.97087378640777</v>
      </c>
    </row>
    <row r="119" spans="2:6" ht="62.25" customHeight="1">
      <c r="B119" s="2" t="s">
        <v>136</v>
      </c>
      <c r="C119" s="1" t="s">
        <v>137</v>
      </c>
      <c r="D119" s="3">
        <v>40</v>
      </c>
      <c r="E119" s="3">
        <v>14.3</v>
      </c>
      <c r="F119" s="3">
        <f t="shared" si="3"/>
        <v>35.75000000000001</v>
      </c>
    </row>
    <row r="120" spans="2:6" ht="63" customHeight="1">
      <c r="B120" s="2" t="s">
        <v>138</v>
      </c>
      <c r="C120" s="1" t="s">
        <v>139</v>
      </c>
      <c r="D120" s="3">
        <v>50</v>
      </c>
      <c r="E120" s="3">
        <v>13</v>
      </c>
      <c r="F120" s="3">
        <f t="shared" si="3"/>
        <v>26</v>
      </c>
    </row>
    <row r="121" spans="2:6" ht="63.75" customHeight="1">
      <c r="B121" s="2" t="s">
        <v>237</v>
      </c>
      <c r="C121" s="1" t="s">
        <v>236</v>
      </c>
      <c r="D121" s="3">
        <f>SUM(D122)</f>
        <v>1230</v>
      </c>
      <c r="E121" s="3">
        <f>SUM(E122)</f>
        <v>252.7</v>
      </c>
      <c r="F121" s="3">
        <f t="shared" si="3"/>
        <v>20.54471544715447</v>
      </c>
    </row>
    <row r="122" spans="2:6" ht="55.5" customHeight="1">
      <c r="B122" s="2" t="s">
        <v>326</v>
      </c>
      <c r="C122" s="1" t="s">
        <v>325</v>
      </c>
      <c r="D122" s="3">
        <v>1230</v>
      </c>
      <c r="E122" s="3">
        <v>252.7</v>
      </c>
      <c r="F122" s="3">
        <f t="shared" si="3"/>
        <v>20.54471544715447</v>
      </c>
    </row>
    <row r="123" spans="2:6" ht="47.25" customHeight="1">
      <c r="B123" s="2" t="s">
        <v>140</v>
      </c>
      <c r="C123" s="1" t="s">
        <v>141</v>
      </c>
      <c r="D123" s="3">
        <f>SUM(D124)</f>
        <v>0</v>
      </c>
      <c r="E123" s="3">
        <f>SUM(E124)</f>
        <v>0</v>
      </c>
      <c r="F123" s="3">
        <v>0</v>
      </c>
    </row>
    <row r="124" spans="2:6" ht="60.75" customHeight="1">
      <c r="B124" s="2" t="s">
        <v>142</v>
      </c>
      <c r="C124" s="1" t="s">
        <v>143</v>
      </c>
      <c r="D124" s="3">
        <v>0</v>
      </c>
      <c r="E124" s="3">
        <v>0</v>
      </c>
      <c r="F124" s="3">
        <v>0</v>
      </c>
    </row>
    <row r="125" spans="2:6" ht="25.5" customHeight="1">
      <c r="B125" s="2" t="s">
        <v>240</v>
      </c>
      <c r="C125" s="1" t="s">
        <v>238</v>
      </c>
      <c r="D125" s="3">
        <f>SUM(D126)</f>
        <v>0</v>
      </c>
      <c r="E125" s="3">
        <f>SUM(E126)</f>
        <v>0</v>
      </c>
      <c r="F125" s="3">
        <v>0</v>
      </c>
    </row>
    <row r="126" spans="2:6" ht="53.25" customHeight="1">
      <c r="B126" s="2" t="s">
        <v>241</v>
      </c>
      <c r="C126" s="1" t="s">
        <v>239</v>
      </c>
      <c r="D126" s="3">
        <f>SUM(D127)</f>
        <v>0</v>
      </c>
      <c r="E126" s="3">
        <f>SUM(E127)</f>
        <v>0</v>
      </c>
      <c r="F126" s="3">
        <v>0</v>
      </c>
    </row>
    <row r="127" spans="2:6" ht="52.5" customHeight="1">
      <c r="B127" s="2" t="s">
        <v>265</v>
      </c>
      <c r="C127" s="1" t="s">
        <v>264</v>
      </c>
      <c r="D127" s="3">
        <v>0</v>
      </c>
      <c r="E127" s="3">
        <v>0</v>
      </c>
      <c r="F127" s="3">
        <v>0</v>
      </c>
    </row>
    <row r="128" spans="2:6" ht="109.5" customHeight="1">
      <c r="B128" s="2" t="s">
        <v>362</v>
      </c>
      <c r="C128" s="1" t="s">
        <v>144</v>
      </c>
      <c r="D128" s="3">
        <f>SUM(D129:D131)</f>
        <v>100</v>
      </c>
      <c r="E128" s="3">
        <f>SUM(E129:E131)</f>
        <v>454.3</v>
      </c>
      <c r="F128" s="3">
        <f>SUM(E128/D128)*100</f>
        <v>454.3</v>
      </c>
    </row>
    <row r="129" spans="2:6" ht="34.5" customHeight="1">
      <c r="B129" s="2" t="s">
        <v>377</v>
      </c>
      <c r="C129" s="1" t="s">
        <v>378</v>
      </c>
      <c r="D129" s="3">
        <v>0</v>
      </c>
      <c r="E129" s="3">
        <v>200</v>
      </c>
      <c r="F129" s="3">
        <v>0</v>
      </c>
    </row>
    <row r="130" spans="2:6" ht="34.5" customHeight="1">
      <c r="B130" s="2" t="s">
        <v>399</v>
      </c>
      <c r="C130" s="1" t="s">
        <v>398</v>
      </c>
      <c r="D130" s="3">
        <v>0</v>
      </c>
      <c r="E130" s="3">
        <v>50</v>
      </c>
      <c r="F130" s="3">
        <v>0</v>
      </c>
    </row>
    <row r="131" spans="2:6" ht="36.75" customHeight="1">
      <c r="B131" s="2" t="s">
        <v>145</v>
      </c>
      <c r="C131" s="1" t="s">
        <v>146</v>
      </c>
      <c r="D131" s="3">
        <v>100</v>
      </c>
      <c r="E131" s="3">
        <v>204.3</v>
      </c>
      <c r="F131" s="3">
        <f>SUM(E131/D131)*100</f>
        <v>204.3</v>
      </c>
    </row>
    <row r="132" spans="2:6" ht="56.25" customHeight="1">
      <c r="B132" s="2" t="s">
        <v>147</v>
      </c>
      <c r="C132" s="1" t="s">
        <v>148</v>
      </c>
      <c r="D132" s="3">
        <v>100</v>
      </c>
      <c r="E132" s="3">
        <v>35.5</v>
      </c>
      <c r="F132" s="3">
        <f>SUM(E132/D132)*100</f>
        <v>35.5</v>
      </c>
    </row>
    <row r="133" spans="2:6" ht="39" customHeight="1">
      <c r="B133" s="2" t="s">
        <v>149</v>
      </c>
      <c r="C133" s="1" t="s">
        <v>150</v>
      </c>
      <c r="D133" s="3">
        <f>SUM(D134,D136)</f>
        <v>152</v>
      </c>
      <c r="E133" s="3">
        <f>SUM(E134,E136)</f>
        <v>83.5</v>
      </c>
      <c r="F133" s="3">
        <f>SUM(E133/D133)*100</f>
        <v>54.93421052631579</v>
      </c>
    </row>
    <row r="134" spans="2:6" ht="54" customHeight="1">
      <c r="B134" s="2" t="s">
        <v>151</v>
      </c>
      <c r="C134" s="1" t="s">
        <v>152</v>
      </c>
      <c r="D134" s="3">
        <f>SUM(D135)</f>
        <v>152</v>
      </c>
      <c r="E134" s="3">
        <f>SUM(E135)</f>
        <v>79</v>
      </c>
      <c r="F134" s="3">
        <f>SUM(E134/D134)*100</f>
        <v>51.973684210526315</v>
      </c>
    </row>
    <row r="135" spans="2:6" ht="51.75" customHeight="1">
      <c r="B135" s="2" t="s">
        <v>153</v>
      </c>
      <c r="C135" s="1" t="s">
        <v>154</v>
      </c>
      <c r="D135" s="3">
        <v>152</v>
      </c>
      <c r="E135" s="3">
        <v>79</v>
      </c>
      <c r="F135" s="3">
        <f>SUM(E135/D135)*100</f>
        <v>51.973684210526315</v>
      </c>
    </row>
    <row r="136" spans="2:6" ht="36.75" customHeight="1">
      <c r="B136" s="2" t="s">
        <v>155</v>
      </c>
      <c r="C136" s="1" t="s">
        <v>156</v>
      </c>
      <c r="D136" s="3">
        <v>0</v>
      </c>
      <c r="E136" s="3">
        <v>4.5</v>
      </c>
      <c r="F136" s="3">
        <v>0</v>
      </c>
    </row>
    <row r="137" spans="2:6" ht="50.25" customHeight="1">
      <c r="B137" s="2" t="s">
        <v>304</v>
      </c>
      <c r="C137" s="1" t="s">
        <v>303</v>
      </c>
      <c r="D137" s="3">
        <f>SUM(D138)</f>
        <v>0</v>
      </c>
      <c r="E137" s="3">
        <f>SUM(E138)</f>
        <v>0</v>
      </c>
      <c r="F137" s="3">
        <v>0</v>
      </c>
    </row>
    <row r="138" spans="2:6" ht="54" customHeight="1">
      <c r="B138" s="2" t="s">
        <v>305</v>
      </c>
      <c r="C138" s="1" t="s">
        <v>302</v>
      </c>
      <c r="D138" s="3">
        <v>0</v>
      </c>
      <c r="E138" s="3">
        <v>0</v>
      </c>
      <c r="F138" s="3">
        <v>0</v>
      </c>
    </row>
    <row r="139" spans="2:6" ht="56.25" customHeight="1">
      <c r="B139" s="2" t="s">
        <v>379</v>
      </c>
      <c r="C139" s="1" t="s">
        <v>267</v>
      </c>
      <c r="D139" s="3">
        <f>SUM(D140)</f>
        <v>0</v>
      </c>
      <c r="E139" s="3">
        <f>SUM(E140)</f>
        <v>76</v>
      </c>
      <c r="F139" s="3">
        <v>0</v>
      </c>
    </row>
    <row r="140" spans="2:6" ht="67.5" customHeight="1">
      <c r="B140" s="2" t="s">
        <v>380</v>
      </c>
      <c r="C140" s="1" t="s">
        <v>282</v>
      </c>
      <c r="D140" s="3">
        <v>0</v>
      </c>
      <c r="E140" s="3">
        <v>76</v>
      </c>
      <c r="F140" s="3">
        <v>0</v>
      </c>
    </row>
    <row r="141" spans="2:6" ht="54.75" customHeight="1">
      <c r="B141" s="2" t="s">
        <v>381</v>
      </c>
      <c r="C141" s="1" t="s">
        <v>382</v>
      </c>
      <c r="D141" s="3">
        <f>SUM(D142)</f>
        <v>4</v>
      </c>
      <c r="E141" s="3">
        <f>SUM(E142)</f>
        <v>5.4</v>
      </c>
      <c r="F141" s="3">
        <f>SUM(E141/D141)*100</f>
        <v>135</v>
      </c>
    </row>
    <row r="142" spans="2:6" ht="65.25" customHeight="1">
      <c r="B142" s="4" t="s">
        <v>383</v>
      </c>
      <c r="C142" s="1" t="s">
        <v>384</v>
      </c>
      <c r="D142" s="3">
        <v>4</v>
      </c>
      <c r="E142" s="3">
        <v>5.4</v>
      </c>
      <c r="F142" s="3">
        <f>SUM(E142/D142)*100</f>
        <v>135</v>
      </c>
    </row>
    <row r="143" spans="2:6" ht="66.75" customHeight="1">
      <c r="B143" s="2" t="s">
        <v>157</v>
      </c>
      <c r="C143" s="1" t="s">
        <v>158</v>
      </c>
      <c r="D143" s="3">
        <v>2875.5</v>
      </c>
      <c r="E143" s="3">
        <v>1589.2</v>
      </c>
      <c r="F143" s="3">
        <f>SUM(E143/D143)*100</f>
        <v>55.26691010259086</v>
      </c>
    </row>
    <row r="144" spans="2:6" ht="34.5" customHeight="1">
      <c r="B144" s="2" t="s">
        <v>323</v>
      </c>
      <c r="C144" s="1" t="s">
        <v>322</v>
      </c>
      <c r="D144" s="3">
        <v>0</v>
      </c>
      <c r="E144" s="3">
        <v>20</v>
      </c>
      <c r="F144" s="3">
        <v>0</v>
      </c>
    </row>
    <row r="145" spans="2:6" ht="35.25" customHeight="1">
      <c r="B145" s="2" t="s">
        <v>159</v>
      </c>
      <c r="C145" s="1" t="s">
        <v>160</v>
      </c>
      <c r="D145" s="3">
        <f>SUM(D146)</f>
        <v>2987</v>
      </c>
      <c r="E145" s="3">
        <f>SUM(E146)</f>
        <v>6403.4</v>
      </c>
      <c r="F145" s="3">
        <f>SUM(E145/D145)*100</f>
        <v>214.37562772012052</v>
      </c>
    </row>
    <row r="146" spans="2:6" ht="34.5" customHeight="1">
      <c r="B146" s="2" t="s">
        <v>161</v>
      </c>
      <c r="C146" s="1" t="s">
        <v>162</v>
      </c>
      <c r="D146" s="3">
        <v>2987</v>
      </c>
      <c r="E146" s="3">
        <v>6403.4</v>
      </c>
      <c r="F146" s="3">
        <f>SUM(E146/D146)*100</f>
        <v>214.37562772012052</v>
      </c>
    </row>
    <row r="147" spans="2:6" ht="15.75">
      <c r="B147" s="2" t="s">
        <v>163</v>
      </c>
      <c r="C147" s="1" t="s">
        <v>164</v>
      </c>
      <c r="D147" s="3">
        <f>SUM(D148)</f>
        <v>0</v>
      </c>
      <c r="E147" s="3">
        <f>SUM(E148)</f>
        <v>0</v>
      </c>
      <c r="F147" s="3">
        <v>0</v>
      </c>
    </row>
    <row r="148" spans="2:6" ht="19.5" customHeight="1">
      <c r="B148" s="2" t="s">
        <v>165</v>
      </c>
      <c r="C148" s="1" t="s">
        <v>166</v>
      </c>
      <c r="D148" s="3">
        <f>SUM(D149)</f>
        <v>0</v>
      </c>
      <c r="E148" s="3">
        <f>SUM(E149)</f>
        <v>0</v>
      </c>
      <c r="F148" s="3">
        <v>0</v>
      </c>
    </row>
    <row r="149" spans="2:6" ht="33.75" customHeight="1">
      <c r="B149" s="2" t="s">
        <v>167</v>
      </c>
      <c r="C149" s="1" t="s">
        <v>168</v>
      </c>
      <c r="D149" s="3">
        <v>0</v>
      </c>
      <c r="E149" s="3">
        <v>0</v>
      </c>
      <c r="F149" s="3">
        <v>0</v>
      </c>
    </row>
    <row r="150" spans="2:6" ht="18.75" customHeight="1">
      <c r="B150" s="2" t="s">
        <v>169</v>
      </c>
      <c r="C150" s="1" t="s">
        <v>170</v>
      </c>
      <c r="D150" s="3">
        <f>SUM(D151,D206,D209)</f>
        <v>3098637.2</v>
      </c>
      <c r="E150" s="3">
        <f>SUM(E151,E206,E209)</f>
        <v>2076211.0999999996</v>
      </c>
      <c r="F150" s="3">
        <f>SUM(E150/D150)*100</f>
        <v>67.00400743914129</v>
      </c>
    </row>
    <row r="151" spans="2:6" ht="37.5" customHeight="1">
      <c r="B151" s="2" t="s">
        <v>171</v>
      </c>
      <c r="C151" s="1" t="s">
        <v>172</v>
      </c>
      <c r="D151" s="3">
        <f>SUM(D152,D159,D176,D195)</f>
        <v>3078178.7</v>
      </c>
      <c r="E151" s="3">
        <f>SUM(E152,E159,E176,E195)</f>
        <v>2082097.5999999999</v>
      </c>
      <c r="F151" s="3">
        <f aca="true" t="shared" si="4" ref="F151:F208">SUM(E151/D151)*100</f>
        <v>67.6405694055384</v>
      </c>
    </row>
    <row r="152" spans="2:6" ht="33.75" customHeight="1">
      <c r="B152" s="2" t="s">
        <v>173</v>
      </c>
      <c r="C152" s="1" t="s">
        <v>174</v>
      </c>
      <c r="D152" s="3">
        <f>SUM(D153,D155,D157)</f>
        <v>382304.3</v>
      </c>
      <c r="E152" s="3">
        <f>SUM(E153,E155,E157)</f>
        <v>309397.2</v>
      </c>
      <c r="F152" s="3">
        <f t="shared" si="4"/>
        <v>80.92956317781412</v>
      </c>
    </row>
    <row r="153" spans="2:6" ht="15.75">
      <c r="B153" s="2" t="s">
        <v>175</v>
      </c>
      <c r="C153" s="1" t="s">
        <v>176</v>
      </c>
      <c r="D153" s="3">
        <f>SUM(D154)</f>
        <v>364536.3</v>
      </c>
      <c r="E153" s="3">
        <f>SUM(E154)</f>
        <v>291629.2</v>
      </c>
      <c r="F153" s="3">
        <f t="shared" si="4"/>
        <v>80.00004389137652</v>
      </c>
    </row>
    <row r="154" spans="2:6" ht="31.5">
      <c r="B154" s="2" t="s">
        <v>177</v>
      </c>
      <c r="C154" s="1" t="s">
        <v>178</v>
      </c>
      <c r="D154" s="3">
        <v>364536.3</v>
      </c>
      <c r="E154" s="3">
        <v>291629.2</v>
      </c>
      <c r="F154" s="3">
        <f t="shared" si="4"/>
        <v>80.00004389137652</v>
      </c>
    </row>
    <row r="155" spans="2:6" ht="33" customHeight="1">
      <c r="B155" s="2" t="s">
        <v>179</v>
      </c>
      <c r="C155" s="1" t="s">
        <v>180</v>
      </c>
      <c r="D155" s="3">
        <f>SUM(D156)</f>
        <v>0</v>
      </c>
      <c r="E155" s="3">
        <f>SUM(E156)</f>
        <v>0</v>
      </c>
      <c r="F155" s="3">
        <v>0</v>
      </c>
    </row>
    <row r="156" spans="2:6" ht="31.5">
      <c r="B156" s="2" t="s">
        <v>181</v>
      </c>
      <c r="C156" s="1" t="s">
        <v>182</v>
      </c>
      <c r="D156" s="3">
        <v>0</v>
      </c>
      <c r="E156" s="3">
        <v>0</v>
      </c>
      <c r="F156" s="3">
        <v>0</v>
      </c>
    </row>
    <row r="157" spans="2:6" ht="15.75">
      <c r="B157" s="2" t="s">
        <v>183</v>
      </c>
      <c r="C157" s="1" t="s">
        <v>184</v>
      </c>
      <c r="D157" s="3">
        <f>SUM(D158)</f>
        <v>17768</v>
      </c>
      <c r="E157" s="3">
        <f>SUM(E158)</f>
        <v>17768</v>
      </c>
      <c r="F157" s="3">
        <f t="shared" si="4"/>
        <v>100</v>
      </c>
    </row>
    <row r="158" spans="2:6" ht="21.75" customHeight="1">
      <c r="B158" s="2" t="s">
        <v>185</v>
      </c>
      <c r="C158" s="1" t="s">
        <v>186</v>
      </c>
      <c r="D158" s="3">
        <v>17768</v>
      </c>
      <c r="E158" s="3">
        <v>17768</v>
      </c>
      <c r="F158" s="3">
        <f t="shared" si="4"/>
        <v>100</v>
      </c>
    </row>
    <row r="159" spans="2:6" ht="36.75" customHeight="1">
      <c r="B159" s="2" t="s">
        <v>361</v>
      </c>
      <c r="C159" s="1" t="s">
        <v>187</v>
      </c>
      <c r="D159" s="3">
        <f>SUM(D160+D162+D164+D172+D174+D166+D169)</f>
        <v>1082961.4</v>
      </c>
      <c r="E159" s="3">
        <f>SUM(E160+E162+E164+E172+E174+E166+E169)</f>
        <v>519143.60000000003</v>
      </c>
      <c r="F159" s="3">
        <f t="shared" si="4"/>
        <v>47.937405709935746</v>
      </c>
    </row>
    <row r="160" spans="2:6" ht="28.5" customHeight="1">
      <c r="B160" s="2" t="s">
        <v>270</v>
      </c>
      <c r="C160" s="1" t="s">
        <v>271</v>
      </c>
      <c r="D160" s="3">
        <f>SUM(D161)</f>
        <v>883.9</v>
      </c>
      <c r="E160" s="3">
        <f>SUM(E161)</f>
        <v>883.9</v>
      </c>
      <c r="F160" s="3">
        <f t="shared" si="4"/>
        <v>100</v>
      </c>
    </row>
    <row r="161" spans="2:6" ht="36.75" customHeight="1">
      <c r="B161" s="2" t="s">
        <v>272</v>
      </c>
      <c r="C161" s="1" t="s">
        <v>273</v>
      </c>
      <c r="D161" s="3">
        <v>883.9</v>
      </c>
      <c r="E161" s="3">
        <v>883.9</v>
      </c>
      <c r="F161" s="3">
        <f t="shared" si="4"/>
        <v>100</v>
      </c>
    </row>
    <row r="162" spans="2:6" ht="36.75" customHeight="1">
      <c r="B162" s="2" t="s">
        <v>310</v>
      </c>
      <c r="C162" s="1" t="s">
        <v>309</v>
      </c>
      <c r="D162" s="3">
        <f>SUM(D163)</f>
        <v>102.9</v>
      </c>
      <c r="E162" s="3">
        <f>SUM(E163)</f>
        <v>102.9</v>
      </c>
      <c r="F162" s="3">
        <f t="shared" si="4"/>
        <v>100</v>
      </c>
    </row>
    <row r="163" spans="2:6" ht="36.75" customHeight="1">
      <c r="B163" s="2" t="s">
        <v>311</v>
      </c>
      <c r="C163" s="1" t="s">
        <v>308</v>
      </c>
      <c r="D163" s="3">
        <v>102.9</v>
      </c>
      <c r="E163" s="3">
        <v>102.9</v>
      </c>
      <c r="F163" s="3">
        <f t="shared" si="4"/>
        <v>100</v>
      </c>
    </row>
    <row r="164" spans="2:6" ht="43.5" customHeight="1">
      <c r="B164" s="2" t="s">
        <v>360</v>
      </c>
      <c r="C164" s="1" t="s">
        <v>268</v>
      </c>
      <c r="D164" s="3">
        <f>SUM(D165)</f>
        <v>340314.2</v>
      </c>
      <c r="E164" s="3">
        <f>SUM(E165)</f>
        <v>256530.9</v>
      </c>
      <c r="F164" s="3">
        <f t="shared" si="4"/>
        <v>75.38060415933275</v>
      </c>
    </row>
    <row r="165" spans="2:6" ht="56.25" customHeight="1">
      <c r="B165" s="2" t="s">
        <v>359</v>
      </c>
      <c r="C165" s="1" t="s">
        <v>269</v>
      </c>
      <c r="D165" s="3">
        <v>340314.2</v>
      </c>
      <c r="E165" s="3">
        <v>256530.9</v>
      </c>
      <c r="F165" s="3">
        <f t="shared" si="4"/>
        <v>75.38060415933275</v>
      </c>
    </row>
    <row r="166" spans="2:6" ht="96" customHeight="1">
      <c r="B166" s="2" t="s">
        <v>358</v>
      </c>
      <c r="C166" s="1" t="s">
        <v>283</v>
      </c>
      <c r="D166" s="3">
        <f>SUM(D167)</f>
        <v>38372</v>
      </c>
      <c r="E166" s="3">
        <f>SUM(E167)</f>
        <v>11059.5</v>
      </c>
      <c r="F166" s="3">
        <f t="shared" si="4"/>
        <v>28.82179714375065</v>
      </c>
    </row>
    <row r="167" spans="2:6" ht="95.25" customHeight="1">
      <c r="B167" s="2" t="s">
        <v>356</v>
      </c>
      <c r="C167" s="1" t="s">
        <v>284</v>
      </c>
      <c r="D167" s="3">
        <f>SUM(D168)</f>
        <v>38372</v>
      </c>
      <c r="E167" s="3">
        <f>SUM(E168)</f>
        <v>11059.5</v>
      </c>
      <c r="F167" s="3">
        <f t="shared" si="4"/>
        <v>28.82179714375065</v>
      </c>
    </row>
    <row r="168" spans="2:6" ht="80.25" customHeight="1">
      <c r="B168" s="2" t="s">
        <v>285</v>
      </c>
      <c r="C168" s="1" t="s">
        <v>286</v>
      </c>
      <c r="D168" s="3">
        <v>38372</v>
      </c>
      <c r="E168" s="3">
        <v>11059.5</v>
      </c>
      <c r="F168" s="3">
        <f t="shared" si="4"/>
        <v>28.82179714375065</v>
      </c>
    </row>
    <row r="169" spans="2:6" ht="77.25" customHeight="1">
      <c r="B169" s="2" t="s">
        <v>357</v>
      </c>
      <c r="C169" s="1" t="s">
        <v>287</v>
      </c>
      <c r="D169" s="3">
        <f>SUM(D170)</f>
        <v>246029</v>
      </c>
      <c r="E169" s="3">
        <f>SUM(E170)</f>
        <v>73808.7</v>
      </c>
      <c r="F169" s="3">
        <f t="shared" si="4"/>
        <v>30</v>
      </c>
    </row>
    <row r="170" spans="2:6" ht="76.5" customHeight="1">
      <c r="B170" s="2" t="s">
        <v>355</v>
      </c>
      <c r="C170" s="1" t="s">
        <v>288</v>
      </c>
      <c r="D170" s="3">
        <f>SUM(D171)</f>
        <v>246029</v>
      </c>
      <c r="E170" s="3">
        <f>SUM(E171)</f>
        <v>73808.7</v>
      </c>
      <c r="F170" s="3">
        <f t="shared" si="4"/>
        <v>30</v>
      </c>
    </row>
    <row r="171" spans="2:6" ht="50.25" customHeight="1">
      <c r="B171" s="2" t="s">
        <v>289</v>
      </c>
      <c r="C171" s="1" t="s">
        <v>290</v>
      </c>
      <c r="D171" s="3">
        <v>246029</v>
      </c>
      <c r="E171" s="3">
        <v>73808.7</v>
      </c>
      <c r="F171" s="3">
        <f t="shared" si="4"/>
        <v>30</v>
      </c>
    </row>
    <row r="172" spans="2:6" ht="40.5" customHeight="1">
      <c r="B172" s="2" t="s">
        <v>274</v>
      </c>
      <c r="C172" s="1" t="s">
        <v>275</v>
      </c>
      <c r="D172" s="3">
        <f>SUM(D173)</f>
        <v>0</v>
      </c>
      <c r="E172" s="3">
        <f>SUM(E173)</f>
        <v>0</v>
      </c>
      <c r="F172" s="3">
        <v>0</v>
      </c>
    </row>
    <row r="173" spans="2:6" ht="40.5" customHeight="1">
      <c r="B173" s="2" t="s">
        <v>276</v>
      </c>
      <c r="C173" s="1" t="s">
        <v>277</v>
      </c>
      <c r="D173" s="3">
        <v>0</v>
      </c>
      <c r="E173" s="3">
        <v>0</v>
      </c>
      <c r="F173" s="3">
        <v>0</v>
      </c>
    </row>
    <row r="174" spans="2:6" ht="15.75">
      <c r="B174" s="2" t="s">
        <v>188</v>
      </c>
      <c r="C174" s="1" t="s">
        <v>189</v>
      </c>
      <c r="D174" s="3">
        <f>SUM(D175)</f>
        <v>457259.4</v>
      </c>
      <c r="E174" s="3">
        <f>SUM(E175)</f>
        <v>176757.7</v>
      </c>
      <c r="F174" s="3">
        <f t="shared" si="4"/>
        <v>38.65589203852343</v>
      </c>
    </row>
    <row r="175" spans="2:6" ht="19.5" customHeight="1">
      <c r="B175" s="2" t="s">
        <v>190</v>
      </c>
      <c r="C175" s="1" t="s">
        <v>191</v>
      </c>
      <c r="D175" s="3">
        <v>457259.4</v>
      </c>
      <c r="E175" s="3">
        <v>176757.7</v>
      </c>
      <c r="F175" s="3">
        <f t="shared" si="4"/>
        <v>38.65589203852343</v>
      </c>
    </row>
    <row r="176" spans="2:6" ht="31.5">
      <c r="B176" s="2" t="s">
        <v>192</v>
      </c>
      <c r="C176" s="1" t="s">
        <v>193</v>
      </c>
      <c r="D176" s="3">
        <f>SUM(D177,D183,D185,D187,D189,D191,D181,D179,D193)</f>
        <v>1602064.3</v>
      </c>
      <c r="E176" s="3">
        <f>SUM(E177,E183,E185,E187,E189,E191,E181,E179,E193)</f>
        <v>1243819.4</v>
      </c>
      <c r="F176" s="3">
        <f t="shared" si="4"/>
        <v>77.6385442207282</v>
      </c>
    </row>
    <row r="177" spans="2:6" ht="31.5">
      <c r="B177" s="2" t="s">
        <v>194</v>
      </c>
      <c r="C177" s="1" t="s">
        <v>195</v>
      </c>
      <c r="D177" s="3">
        <f>SUM(D178)</f>
        <v>7058.2</v>
      </c>
      <c r="E177" s="3">
        <f>SUM(E178)</f>
        <v>6488.7</v>
      </c>
      <c r="F177" s="3">
        <f t="shared" si="4"/>
        <v>91.93137060440338</v>
      </c>
    </row>
    <row r="178" spans="2:6" ht="38.25" customHeight="1">
      <c r="B178" s="2" t="s">
        <v>196</v>
      </c>
      <c r="C178" s="1" t="s">
        <v>197</v>
      </c>
      <c r="D178" s="3">
        <v>7058.2</v>
      </c>
      <c r="E178" s="3">
        <v>6488.7</v>
      </c>
      <c r="F178" s="3">
        <f t="shared" si="4"/>
        <v>91.93137060440338</v>
      </c>
    </row>
    <row r="179" spans="2:6" ht="52.5" customHeight="1">
      <c r="B179" s="2" t="s">
        <v>291</v>
      </c>
      <c r="C179" s="1" t="s">
        <v>292</v>
      </c>
      <c r="D179" s="3">
        <f>SUM(D180)</f>
        <v>4.8</v>
      </c>
      <c r="E179" s="3">
        <f>SUM(E180)</f>
        <v>4.8</v>
      </c>
      <c r="F179" s="3">
        <f t="shared" si="4"/>
        <v>100</v>
      </c>
    </row>
    <row r="180" spans="2:6" ht="51.75" customHeight="1">
      <c r="B180" s="2" t="s">
        <v>293</v>
      </c>
      <c r="C180" s="1" t="s">
        <v>294</v>
      </c>
      <c r="D180" s="3">
        <v>4.8</v>
      </c>
      <c r="E180" s="3">
        <v>4.8</v>
      </c>
      <c r="F180" s="3">
        <f t="shared" si="4"/>
        <v>100</v>
      </c>
    </row>
    <row r="181" spans="2:6" ht="46.5" customHeight="1">
      <c r="B181" s="2" t="s">
        <v>278</v>
      </c>
      <c r="C181" s="1" t="s">
        <v>279</v>
      </c>
      <c r="D181" s="3">
        <f>SUM(D182)</f>
        <v>1743.3</v>
      </c>
      <c r="E181" s="3">
        <f>SUM(E182)</f>
        <v>1743.3</v>
      </c>
      <c r="F181" s="3">
        <f t="shared" si="4"/>
        <v>100</v>
      </c>
    </row>
    <row r="182" spans="2:6" ht="59.25" customHeight="1">
      <c r="B182" s="2" t="s">
        <v>280</v>
      </c>
      <c r="C182" s="1" t="s">
        <v>281</v>
      </c>
      <c r="D182" s="3">
        <v>1743.3</v>
      </c>
      <c r="E182" s="3">
        <v>1743.3</v>
      </c>
      <c r="F182" s="3">
        <f t="shared" si="4"/>
        <v>100</v>
      </c>
    </row>
    <row r="183" spans="2:6" ht="34.5" customHeight="1">
      <c r="B183" s="2" t="s">
        <v>198</v>
      </c>
      <c r="C183" s="1" t="s">
        <v>199</v>
      </c>
      <c r="D183" s="3">
        <f>SUM(D184)</f>
        <v>0</v>
      </c>
      <c r="E183" s="3">
        <f>SUM(E184)</f>
        <v>0</v>
      </c>
      <c r="F183" s="3">
        <v>0</v>
      </c>
    </row>
    <row r="184" spans="2:6" ht="33.75" customHeight="1">
      <c r="B184" s="2" t="s">
        <v>200</v>
      </c>
      <c r="C184" s="1" t="s">
        <v>201</v>
      </c>
      <c r="D184" s="3">
        <v>0</v>
      </c>
      <c r="E184" s="3">
        <v>0</v>
      </c>
      <c r="F184" s="3">
        <v>0</v>
      </c>
    </row>
    <row r="185" spans="2:6" ht="34.5" customHeight="1">
      <c r="B185" s="2" t="s">
        <v>202</v>
      </c>
      <c r="C185" s="1" t="s">
        <v>203</v>
      </c>
      <c r="D185" s="3">
        <f>SUM(D186)</f>
        <v>1560218</v>
      </c>
      <c r="E185" s="3">
        <f>SUM(E186)</f>
        <v>1212345.2</v>
      </c>
      <c r="F185" s="3">
        <f t="shared" si="4"/>
        <v>77.7035773206052</v>
      </c>
    </row>
    <row r="186" spans="2:6" ht="40.5" customHeight="1">
      <c r="B186" s="2" t="s">
        <v>204</v>
      </c>
      <c r="C186" s="1" t="s">
        <v>205</v>
      </c>
      <c r="D186" s="3">
        <v>1560218</v>
      </c>
      <c r="E186" s="3">
        <v>1212345.2</v>
      </c>
      <c r="F186" s="3">
        <f t="shared" si="4"/>
        <v>77.7035773206052</v>
      </c>
    </row>
    <row r="187" spans="2:6" ht="85.5" customHeight="1">
      <c r="B187" s="2" t="s">
        <v>206</v>
      </c>
      <c r="C187" s="1" t="s">
        <v>207</v>
      </c>
      <c r="D187" s="3">
        <f>SUM(D188)</f>
        <v>0</v>
      </c>
      <c r="E187" s="3">
        <f>SUM(E188)</f>
        <v>0</v>
      </c>
      <c r="F187" s="3">
        <v>0</v>
      </c>
    </row>
    <row r="188" spans="2:6" ht="74.25" customHeight="1">
      <c r="B188" s="2" t="s">
        <v>208</v>
      </c>
      <c r="C188" s="1" t="s">
        <v>209</v>
      </c>
      <c r="D188" s="3">
        <v>0</v>
      </c>
      <c r="E188" s="3">
        <v>0</v>
      </c>
      <c r="F188" s="3">
        <v>0</v>
      </c>
    </row>
    <row r="189" spans="2:6" ht="87.75" customHeight="1">
      <c r="B189" s="2" t="s">
        <v>210</v>
      </c>
      <c r="C189" s="1" t="s">
        <v>211</v>
      </c>
      <c r="D189" s="3">
        <f>SUM(D190)</f>
        <v>5803</v>
      </c>
      <c r="E189" s="3">
        <f>SUM(E190)</f>
        <v>5766</v>
      </c>
      <c r="F189" s="3">
        <f t="shared" si="4"/>
        <v>99.36239875926245</v>
      </c>
    </row>
    <row r="190" spans="2:6" ht="103.5" customHeight="1">
      <c r="B190" s="2" t="s">
        <v>212</v>
      </c>
      <c r="C190" s="1" t="s">
        <v>213</v>
      </c>
      <c r="D190" s="3">
        <v>5803</v>
      </c>
      <c r="E190" s="3">
        <v>5766</v>
      </c>
      <c r="F190" s="3">
        <f t="shared" si="4"/>
        <v>99.36239875926245</v>
      </c>
    </row>
    <row r="191" spans="2:6" ht="78" customHeight="1">
      <c r="B191" s="2" t="s">
        <v>354</v>
      </c>
      <c r="C191" s="1" t="s">
        <v>214</v>
      </c>
      <c r="D191" s="3">
        <f>SUM(D192)</f>
        <v>4450.7</v>
      </c>
      <c r="E191" s="3">
        <f>SUM(E192)</f>
        <v>4450.7</v>
      </c>
      <c r="F191" s="3">
        <f t="shared" si="4"/>
        <v>100</v>
      </c>
    </row>
    <row r="192" spans="2:6" ht="79.5" customHeight="1">
      <c r="B192" s="2" t="s">
        <v>242</v>
      </c>
      <c r="C192" s="1" t="s">
        <v>215</v>
      </c>
      <c r="D192" s="3">
        <v>4450.7</v>
      </c>
      <c r="E192" s="3">
        <v>4450.7</v>
      </c>
      <c r="F192" s="3">
        <f t="shared" si="4"/>
        <v>100</v>
      </c>
    </row>
    <row r="193" spans="2:6" ht="77.25" customHeight="1">
      <c r="B193" s="2" t="s">
        <v>353</v>
      </c>
      <c r="C193" s="1" t="s">
        <v>295</v>
      </c>
      <c r="D193" s="3">
        <f>SUM(D194)</f>
        <v>22786.3</v>
      </c>
      <c r="E193" s="3">
        <f>SUM(E194)</f>
        <v>13020.7</v>
      </c>
      <c r="F193" s="3">
        <f t="shared" si="4"/>
        <v>57.14266905991758</v>
      </c>
    </row>
    <row r="194" spans="2:6" ht="62.25" customHeight="1">
      <c r="B194" s="2" t="s">
        <v>352</v>
      </c>
      <c r="C194" s="1" t="s">
        <v>296</v>
      </c>
      <c r="D194" s="3">
        <v>22786.3</v>
      </c>
      <c r="E194" s="3">
        <v>13020.7</v>
      </c>
      <c r="F194" s="3">
        <f t="shared" si="4"/>
        <v>57.14266905991758</v>
      </c>
    </row>
    <row r="195" spans="2:6" ht="22.5" customHeight="1">
      <c r="B195" s="2" t="s">
        <v>216</v>
      </c>
      <c r="C195" s="1" t="s">
        <v>217</v>
      </c>
      <c r="D195" s="3">
        <f>SUM(D196,D198,D200,D202,D204)</f>
        <v>10848.7</v>
      </c>
      <c r="E195" s="3">
        <f>SUM(E196,E198,E200,E202,E204)</f>
        <v>9737.4</v>
      </c>
      <c r="F195" s="3">
        <f t="shared" si="4"/>
        <v>89.75637634002229</v>
      </c>
    </row>
    <row r="196" spans="2:6" ht="51.75" customHeight="1">
      <c r="B196" s="2" t="s">
        <v>332</v>
      </c>
      <c r="C196" s="1" t="s">
        <v>330</v>
      </c>
      <c r="D196" s="3">
        <f>SUM(D197)</f>
        <v>1200</v>
      </c>
      <c r="E196" s="3">
        <f>SUM(E197)</f>
        <v>1200</v>
      </c>
      <c r="F196" s="3">
        <f t="shared" si="4"/>
        <v>100</v>
      </c>
    </row>
    <row r="197" spans="2:6" ht="51.75" customHeight="1">
      <c r="B197" s="2" t="s">
        <v>331</v>
      </c>
      <c r="C197" s="1" t="s">
        <v>329</v>
      </c>
      <c r="D197" s="3">
        <v>1200</v>
      </c>
      <c r="E197" s="3">
        <v>1200</v>
      </c>
      <c r="F197" s="3">
        <f t="shared" si="4"/>
        <v>100</v>
      </c>
    </row>
    <row r="198" spans="2:6" ht="62.25" customHeight="1">
      <c r="B198" s="2" t="s">
        <v>218</v>
      </c>
      <c r="C198" s="1" t="s">
        <v>219</v>
      </c>
      <c r="D198" s="3">
        <f>SUM(D199)</f>
        <v>13.8</v>
      </c>
      <c r="E198" s="3">
        <f>SUM(E199)</f>
        <v>13.8</v>
      </c>
      <c r="F198" s="3">
        <f t="shared" si="4"/>
        <v>100</v>
      </c>
    </row>
    <row r="199" spans="2:6" ht="52.5" customHeight="1">
      <c r="B199" s="2" t="s">
        <v>220</v>
      </c>
      <c r="C199" s="1" t="s">
        <v>221</v>
      </c>
      <c r="D199" s="3">
        <v>13.8</v>
      </c>
      <c r="E199" s="3">
        <v>13.8</v>
      </c>
      <c r="F199" s="3">
        <f t="shared" si="4"/>
        <v>100</v>
      </c>
    </row>
    <row r="200" spans="2:6" ht="50.25" customHeight="1">
      <c r="B200" s="2" t="s">
        <v>385</v>
      </c>
      <c r="C200" s="1" t="s">
        <v>313</v>
      </c>
      <c r="D200" s="3">
        <f>SUM(D201)</f>
        <v>122.7</v>
      </c>
      <c r="E200" s="3">
        <f>SUM(E201)</f>
        <v>122.7</v>
      </c>
      <c r="F200" s="3">
        <f t="shared" si="4"/>
        <v>100</v>
      </c>
    </row>
    <row r="201" spans="2:6" ht="34.5" customHeight="1">
      <c r="B201" s="2" t="s">
        <v>351</v>
      </c>
      <c r="C201" s="1" t="s">
        <v>312</v>
      </c>
      <c r="D201" s="3">
        <v>122.7</v>
      </c>
      <c r="E201" s="3">
        <v>122.7</v>
      </c>
      <c r="F201" s="3">
        <f t="shared" si="4"/>
        <v>100</v>
      </c>
    </row>
    <row r="202" spans="2:6" ht="68.25" customHeight="1">
      <c r="B202" s="2" t="s">
        <v>388</v>
      </c>
      <c r="C202" s="1" t="s">
        <v>328</v>
      </c>
      <c r="D202" s="3">
        <f>SUM(D203)</f>
        <v>0</v>
      </c>
      <c r="E202" s="3">
        <f>SUM(E203)</f>
        <v>0</v>
      </c>
      <c r="F202" s="3">
        <v>0</v>
      </c>
    </row>
    <row r="203" spans="2:6" ht="68.25" customHeight="1">
      <c r="B203" s="2" t="s">
        <v>389</v>
      </c>
      <c r="C203" s="1" t="s">
        <v>327</v>
      </c>
      <c r="D203" s="3">
        <v>0</v>
      </c>
      <c r="E203" s="3">
        <v>0</v>
      </c>
      <c r="F203" s="3">
        <v>0</v>
      </c>
    </row>
    <row r="204" spans="2:6" ht="16.5" customHeight="1">
      <c r="B204" s="2" t="s">
        <v>222</v>
      </c>
      <c r="C204" s="1" t="s">
        <v>223</v>
      </c>
      <c r="D204" s="3">
        <f>SUM(D205)</f>
        <v>9512.2</v>
      </c>
      <c r="E204" s="3">
        <f>SUM(E205)</f>
        <v>8400.9</v>
      </c>
      <c r="F204" s="3">
        <f t="shared" si="4"/>
        <v>88.31710855532894</v>
      </c>
    </row>
    <row r="205" spans="2:6" ht="38.25" customHeight="1">
      <c r="B205" s="2" t="s">
        <v>224</v>
      </c>
      <c r="C205" s="1" t="s">
        <v>225</v>
      </c>
      <c r="D205" s="3">
        <v>9512.2</v>
      </c>
      <c r="E205" s="3">
        <v>8400.9</v>
      </c>
      <c r="F205" s="3">
        <f t="shared" si="4"/>
        <v>88.31710855532894</v>
      </c>
    </row>
    <row r="206" spans="2:6" ht="24" customHeight="1">
      <c r="B206" s="2" t="s">
        <v>226</v>
      </c>
      <c r="C206" s="1" t="s">
        <v>390</v>
      </c>
      <c r="D206" s="3">
        <f>SUM(D207)</f>
        <v>20458.5</v>
      </c>
      <c r="E206" s="3">
        <f>SUM(E207)</f>
        <v>19458.5</v>
      </c>
      <c r="F206" s="3">
        <f t="shared" si="4"/>
        <v>95.11205611359581</v>
      </c>
    </row>
    <row r="207" spans="2:6" ht="19.5" customHeight="1">
      <c r="B207" s="2" t="s">
        <v>227</v>
      </c>
      <c r="C207" s="1" t="s">
        <v>228</v>
      </c>
      <c r="D207" s="3">
        <f>SUM(D208)</f>
        <v>20458.5</v>
      </c>
      <c r="E207" s="3">
        <f>SUM(E208)</f>
        <v>19458.5</v>
      </c>
      <c r="F207" s="3">
        <f t="shared" si="4"/>
        <v>95.11205611359581</v>
      </c>
    </row>
    <row r="208" spans="2:6" ht="19.5" customHeight="1">
      <c r="B208" s="2" t="s">
        <v>227</v>
      </c>
      <c r="C208" s="1" t="s">
        <v>266</v>
      </c>
      <c r="D208" s="3">
        <v>20458.5</v>
      </c>
      <c r="E208" s="3">
        <v>19458.5</v>
      </c>
      <c r="F208" s="3">
        <f t="shared" si="4"/>
        <v>95.11205611359581</v>
      </c>
    </row>
    <row r="209" spans="2:6" ht="55.5" customHeight="1">
      <c r="B209" s="2" t="s">
        <v>229</v>
      </c>
      <c r="C209" s="1" t="s">
        <v>230</v>
      </c>
      <c r="D209" s="3">
        <f>SUM(D210)</f>
        <v>0</v>
      </c>
      <c r="E209" s="3">
        <f>SUM(E210)</f>
        <v>-25345</v>
      </c>
      <c r="F209" s="3">
        <v>0</v>
      </c>
    </row>
    <row r="210" spans="2:6" ht="48.75" customHeight="1">
      <c r="B210" s="2" t="s">
        <v>231</v>
      </c>
      <c r="C210" s="1" t="s">
        <v>232</v>
      </c>
      <c r="D210" s="3">
        <v>0</v>
      </c>
      <c r="E210" s="3">
        <v>-25345</v>
      </c>
      <c r="F210" s="3">
        <v>0</v>
      </c>
    </row>
  </sheetData>
  <sheetProtection/>
  <mergeCells count="5">
    <mergeCell ref="E2:F2"/>
    <mergeCell ref="E3:F3"/>
    <mergeCell ref="E4:F4"/>
    <mergeCell ref="B6:E6"/>
    <mergeCell ref="E1:F1"/>
  </mergeCells>
  <printOptions/>
  <pageMargins left="0.7086614173228347" right="0.2362204724409449" top="0.5511811023622047" bottom="0.5511811023622047" header="0.31496062992125984" footer="0.31496062992125984"/>
  <pageSetup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AA577"/>
  <sheetViews>
    <sheetView showGridLines="0" zoomScalePageLayoutView="0" workbookViewId="0" topLeftCell="A1">
      <selection activeCell="F2" sqref="F2:Y2"/>
    </sheetView>
  </sheetViews>
  <sheetFormatPr defaultColWidth="9.33203125" defaultRowHeight="11.25"/>
  <cols>
    <col min="1" max="1" width="0.82421875" style="17" customWidth="1"/>
    <col min="2" max="5" width="3.16015625" style="17" hidden="1" customWidth="1"/>
    <col min="6" max="6" width="91.83203125" style="17" customWidth="1"/>
    <col min="7" max="7" width="0" style="17" hidden="1" customWidth="1"/>
    <col min="8" max="8" width="8.83203125" style="18" customWidth="1"/>
    <col min="9" max="9" width="8" style="18" customWidth="1"/>
    <col min="10" max="14" width="0" style="17" hidden="1" customWidth="1"/>
    <col min="15" max="15" width="9" style="17" customWidth="1"/>
    <col min="16" max="16" width="0" style="17" hidden="1" customWidth="1"/>
    <col min="17" max="17" width="5.5" style="17" customWidth="1"/>
    <col min="18" max="21" width="0" style="17" hidden="1" customWidth="1"/>
    <col min="22" max="22" width="10.66015625" style="17" customWidth="1"/>
    <col min="23" max="24" width="0" style="17" hidden="1" customWidth="1"/>
    <col min="25" max="25" width="14.16015625" style="17" customWidth="1"/>
    <col min="26" max="26" width="12.33203125" style="17" customWidth="1"/>
    <col min="27" max="27" width="1.171875" style="17" customWidth="1"/>
    <col min="28" max="16384" width="9.33203125" style="17" customWidth="1"/>
  </cols>
  <sheetData>
    <row r="1" spans="1:27" ht="12.75">
      <c r="A1" s="19"/>
      <c r="B1" s="19"/>
      <c r="C1" s="19"/>
      <c r="D1" s="19"/>
      <c r="E1" s="19"/>
      <c r="F1" s="127"/>
      <c r="G1" s="19"/>
      <c r="H1" s="125"/>
      <c r="I1" s="125"/>
      <c r="J1" s="19"/>
      <c r="K1" s="19"/>
      <c r="L1" s="19"/>
      <c r="M1" s="19"/>
      <c r="N1" s="19"/>
      <c r="O1" s="19"/>
      <c r="P1" s="19"/>
      <c r="Q1" s="19"/>
      <c r="R1" s="19"/>
      <c r="S1" s="19"/>
      <c r="T1" s="19"/>
      <c r="U1" s="19"/>
      <c r="V1" s="19"/>
      <c r="W1" s="19"/>
      <c r="X1" s="19"/>
      <c r="Y1" s="19"/>
      <c r="Z1" s="19"/>
      <c r="AA1" s="19"/>
    </row>
    <row r="2" spans="1:27" ht="46.5" customHeight="1">
      <c r="A2" s="19"/>
      <c r="B2" s="19"/>
      <c r="C2" s="19"/>
      <c r="D2" s="19"/>
      <c r="E2" s="19"/>
      <c r="F2" s="129" t="s">
        <v>837</v>
      </c>
      <c r="G2" s="128"/>
      <c r="H2" s="128"/>
      <c r="I2" s="128"/>
      <c r="J2" s="128"/>
      <c r="K2" s="128"/>
      <c r="L2" s="128"/>
      <c r="M2" s="128"/>
      <c r="N2" s="128"/>
      <c r="O2" s="128"/>
      <c r="P2" s="128"/>
      <c r="Q2" s="128"/>
      <c r="R2" s="128"/>
      <c r="S2" s="128"/>
      <c r="T2" s="128"/>
      <c r="U2" s="128"/>
      <c r="V2" s="128"/>
      <c r="W2" s="128"/>
      <c r="X2" s="128"/>
      <c r="Y2" s="128"/>
      <c r="Z2" s="19"/>
      <c r="AA2" s="19"/>
    </row>
    <row r="3" spans="1:27" ht="12.75">
      <c r="A3" s="19"/>
      <c r="B3" s="19"/>
      <c r="C3" s="19"/>
      <c r="D3" s="19"/>
      <c r="E3" s="19"/>
      <c r="F3" s="127"/>
      <c r="G3" s="19"/>
      <c r="H3" s="125"/>
      <c r="I3" s="125"/>
      <c r="J3" s="19"/>
      <c r="K3" s="19"/>
      <c r="L3" s="19"/>
      <c r="M3" s="19"/>
      <c r="N3" s="19"/>
      <c r="O3" s="19"/>
      <c r="P3" s="19"/>
      <c r="Q3" s="19"/>
      <c r="R3" s="19"/>
      <c r="S3" s="19"/>
      <c r="T3" s="19"/>
      <c r="U3" s="19"/>
      <c r="V3" s="19"/>
      <c r="W3" s="19"/>
      <c r="X3" s="19"/>
      <c r="Y3" s="19"/>
      <c r="Z3" s="19"/>
      <c r="AA3" s="19"/>
    </row>
    <row r="4" spans="1:27" ht="4.5" customHeight="1">
      <c r="A4" s="19"/>
      <c r="B4" s="19"/>
      <c r="C4" s="19"/>
      <c r="D4" s="19"/>
      <c r="E4" s="19"/>
      <c r="F4" s="127"/>
      <c r="G4" s="19"/>
      <c r="H4" s="125"/>
      <c r="I4" s="125"/>
      <c r="J4" s="19"/>
      <c r="K4" s="19"/>
      <c r="L4" s="19"/>
      <c r="M4" s="19"/>
      <c r="N4" s="19"/>
      <c r="O4" s="19"/>
      <c r="P4" s="19"/>
      <c r="Q4" s="19"/>
      <c r="R4" s="19"/>
      <c r="S4" s="19"/>
      <c r="T4" s="19"/>
      <c r="U4" s="19"/>
      <c r="V4" s="19"/>
      <c r="W4" s="19"/>
      <c r="X4" s="19"/>
      <c r="Y4" s="19"/>
      <c r="Z4" s="19"/>
      <c r="AA4" s="19"/>
    </row>
    <row r="5" spans="1:27" ht="12.75" hidden="1">
      <c r="A5" s="19"/>
      <c r="B5" s="19"/>
      <c r="C5" s="19"/>
      <c r="D5" s="19"/>
      <c r="E5" s="19"/>
      <c r="F5" s="127"/>
      <c r="G5" s="19"/>
      <c r="H5" s="125"/>
      <c r="I5" s="125"/>
      <c r="J5" s="19"/>
      <c r="K5" s="19"/>
      <c r="L5" s="19"/>
      <c r="M5" s="19"/>
      <c r="N5" s="19"/>
      <c r="O5" s="19"/>
      <c r="P5" s="19"/>
      <c r="Q5" s="19"/>
      <c r="R5" s="19"/>
      <c r="S5" s="19"/>
      <c r="T5" s="19"/>
      <c r="U5" s="19"/>
      <c r="V5" s="19"/>
      <c r="W5" s="19"/>
      <c r="X5" s="19"/>
      <c r="Y5" s="19"/>
      <c r="Z5" s="19"/>
      <c r="AA5" s="19"/>
    </row>
    <row r="6" spans="1:27" ht="12.75" hidden="1">
      <c r="A6" s="19"/>
      <c r="B6" s="19"/>
      <c r="C6" s="19"/>
      <c r="D6" s="19"/>
      <c r="E6" s="19"/>
      <c r="F6" s="127"/>
      <c r="G6" s="19"/>
      <c r="H6" s="125"/>
      <c r="I6" s="125"/>
      <c r="J6" s="19"/>
      <c r="K6" s="19"/>
      <c r="L6" s="19"/>
      <c r="M6" s="19"/>
      <c r="N6" s="19"/>
      <c r="O6" s="19"/>
      <c r="P6" s="19"/>
      <c r="Q6" s="19"/>
      <c r="R6" s="19"/>
      <c r="S6" s="19"/>
      <c r="T6" s="19"/>
      <c r="U6" s="19"/>
      <c r="V6" s="19"/>
      <c r="W6" s="19"/>
      <c r="X6" s="19"/>
      <c r="Y6" s="19"/>
      <c r="Z6" s="19"/>
      <c r="AA6" s="19"/>
    </row>
    <row r="7" spans="1:27" ht="12.75" hidden="1">
      <c r="A7" s="19"/>
      <c r="B7" s="19"/>
      <c r="C7" s="19"/>
      <c r="D7" s="19"/>
      <c r="E7" s="19"/>
      <c r="F7" s="127"/>
      <c r="G7" s="19"/>
      <c r="H7" s="125"/>
      <c r="I7" s="125"/>
      <c r="J7" s="19"/>
      <c r="K7" s="19"/>
      <c r="L7" s="19"/>
      <c r="M7" s="19"/>
      <c r="N7" s="19"/>
      <c r="O7" s="19"/>
      <c r="P7" s="19"/>
      <c r="Q7" s="19"/>
      <c r="R7" s="19"/>
      <c r="S7" s="19"/>
      <c r="T7" s="19"/>
      <c r="U7" s="19"/>
      <c r="V7" s="19"/>
      <c r="W7" s="19"/>
      <c r="X7" s="19"/>
      <c r="Y7" s="19"/>
      <c r="Z7" s="19"/>
      <c r="AA7" s="19"/>
    </row>
    <row r="8" spans="1:27" ht="15" customHeight="1" hidden="1">
      <c r="A8" s="19"/>
      <c r="B8" s="19"/>
      <c r="C8" s="19"/>
      <c r="D8" s="19"/>
      <c r="E8" s="126"/>
      <c r="F8" s="126"/>
      <c r="G8" s="19"/>
      <c r="H8" s="125"/>
      <c r="I8" s="125"/>
      <c r="J8" s="19"/>
      <c r="K8" s="19"/>
      <c r="L8" s="19"/>
      <c r="M8" s="19"/>
      <c r="N8" s="19"/>
      <c r="O8" s="19"/>
      <c r="P8" s="19"/>
      <c r="Q8" s="19"/>
      <c r="R8" s="19"/>
      <c r="S8" s="19"/>
      <c r="T8" s="19"/>
      <c r="U8" s="19"/>
      <c r="V8" s="19"/>
      <c r="W8" s="19"/>
      <c r="X8" s="19"/>
      <c r="Y8" s="19"/>
      <c r="Z8" s="19"/>
      <c r="AA8" s="19"/>
    </row>
    <row r="9" spans="1:27" ht="12.75" customHeight="1" thickBot="1">
      <c r="A9" s="19"/>
      <c r="B9" s="121"/>
      <c r="C9" s="121"/>
      <c r="D9" s="121"/>
      <c r="E9" s="121"/>
      <c r="F9" s="124"/>
      <c r="G9" s="121"/>
      <c r="H9" s="123"/>
      <c r="I9" s="123"/>
      <c r="J9" s="122"/>
      <c r="K9" s="122"/>
      <c r="L9" s="122"/>
      <c r="M9" s="122"/>
      <c r="N9" s="122"/>
      <c r="O9" s="122"/>
      <c r="P9" s="121"/>
      <c r="Q9" s="121"/>
      <c r="R9" s="121"/>
      <c r="S9" s="121"/>
      <c r="T9" s="121"/>
      <c r="U9" s="121"/>
      <c r="V9" s="121"/>
      <c r="W9" s="121"/>
      <c r="X9" s="121"/>
      <c r="Y9" s="121"/>
      <c r="Z9" s="121"/>
      <c r="AA9" s="19"/>
    </row>
    <row r="10" spans="1:27" ht="37.5" customHeight="1" thickBot="1">
      <c r="A10" s="53"/>
      <c r="B10" s="114" t="s">
        <v>836</v>
      </c>
      <c r="C10" s="114" t="s">
        <v>836</v>
      </c>
      <c r="D10" s="114" t="s">
        <v>835</v>
      </c>
      <c r="E10" s="114" t="s">
        <v>834</v>
      </c>
      <c r="F10" s="112" t="s">
        <v>833</v>
      </c>
      <c r="G10" s="112" t="s">
        <v>828</v>
      </c>
      <c r="H10" s="117" t="s">
        <v>832</v>
      </c>
      <c r="I10" s="117" t="s">
        <v>831</v>
      </c>
      <c r="J10" s="112" t="s">
        <v>828</v>
      </c>
      <c r="K10" s="112" t="s">
        <v>830</v>
      </c>
      <c r="L10" s="112" t="s">
        <v>829</v>
      </c>
      <c r="M10" s="112" t="s">
        <v>828</v>
      </c>
      <c r="N10" s="112" t="s">
        <v>827</v>
      </c>
      <c r="O10" s="112" t="s">
        <v>827</v>
      </c>
      <c r="P10" s="112" t="s">
        <v>826</v>
      </c>
      <c r="Q10" s="112" t="s">
        <v>826</v>
      </c>
      <c r="R10" s="120" t="s">
        <v>825</v>
      </c>
      <c r="S10" s="120" t="s">
        <v>824</v>
      </c>
      <c r="T10" s="120" t="s">
        <v>823</v>
      </c>
      <c r="U10" s="120" t="s">
        <v>822</v>
      </c>
      <c r="V10" s="118" t="s">
        <v>821</v>
      </c>
      <c r="W10" s="120" t="s">
        <v>820</v>
      </c>
      <c r="X10" s="119" t="s">
        <v>819</v>
      </c>
      <c r="Y10" s="118" t="s">
        <v>818</v>
      </c>
      <c r="Z10" s="118" t="s">
        <v>817</v>
      </c>
      <c r="AA10" s="24"/>
    </row>
    <row r="11" spans="1:27" ht="12.75" customHeight="1" thickBot="1">
      <c r="A11" s="53"/>
      <c r="B11" s="114"/>
      <c r="C11" s="114"/>
      <c r="D11" s="114"/>
      <c r="E11" s="114"/>
      <c r="F11" s="112"/>
      <c r="G11" s="112"/>
      <c r="H11" s="117"/>
      <c r="I11" s="117"/>
      <c r="J11" s="112"/>
      <c r="K11" s="112"/>
      <c r="L11" s="112"/>
      <c r="M11" s="112"/>
      <c r="N11" s="112"/>
      <c r="O11" s="112"/>
      <c r="P11" s="112"/>
      <c r="Q11" s="112"/>
      <c r="R11" s="116"/>
      <c r="S11" s="116"/>
      <c r="T11" s="116"/>
      <c r="U11" s="116"/>
      <c r="V11" s="115"/>
      <c r="W11" s="116"/>
      <c r="X11" s="116"/>
      <c r="Y11" s="115"/>
      <c r="Z11" s="115"/>
      <c r="AA11" s="24"/>
    </row>
    <row r="12" spans="1:27" ht="52.5" customHeight="1" thickBot="1">
      <c r="A12" s="53"/>
      <c r="B12" s="114"/>
      <c r="C12" s="114"/>
      <c r="D12" s="114"/>
      <c r="E12" s="114"/>
      <c r="F12" s="112"/>
      <c r="G12" s="112"/>
      <c r="H12" s="113"/>
      <c r="I12" s="113"/>
      <c r="J12" s="112"/>
      <c r="K12" s="112"/>
      <c r="L12" s="112"/>
      <c r="M12" s="112"/>
      <c r="N12" s="112"/>
      <c r="O12" s="112"/>
      <c r="P12" s="112"/>
      <c r="Q12" s="112"/>
      <c r="R12" s="111"/>
      <c r="S12" s="111"/>
      <c r="T12" s="111"/>
      <c r="U12" s="111"/>
      <c r="V12" s="110"/>
      <c r="W12" s="111"/>
      <c r="X12" s="111"/>
      <c r="Y12" s="110"/>
      <c r="Z12" s="110"/>
      <c r="AA12" s="24"/>
    </row>
    <row r="13" spans="1:27" ht="9" customHeight="1" thickBot="1">
      <c r="A13" s="53"/>
      <c r="B13" s="108" t="s">
        <v>816</v>
      </c>
      <c r="C13" s="108" t="s">
        <v>400</v>
      </c>
      <c r="D13" s="108" t="s">
        <v>815</v>
      </c>
      <c r="E13" s="108" t="s">
        <v>814</v>
      </c>
      <c r="F13" s="108">
        <v>1</v>
      </c>
      <c r="G13" s="108"/>
      <c r="H13" s="109">
        <v>2</v>
      </c>
      <c r="I13" s="109">
        <v>3</v>
      </c>
      <c r="J13" s="108"/>
      <c r="K13" s="108"/>
      <c r="L13" s="108"/>
      <c r="M13" s="108" t="s">
        <v>810</v>
      </c>
      <c r="N13" s="108"/>
      <c r="O13" s="108">
        <v>4</v>
      </c>
      <c r="P13" s="108" t="s">
        <v>813</v>
      </c>
      <c r="Q13" s="108">
        <v>5</v>
      </c>
      <c r="R13" s="107" t="s">
        <v>812</v>
      </c>
      <c r="S13" s="107" t="s">
        <v>811</v>
      </c>
      <c r="T13" s="107" t="s">
        <v>810</v>
      </c>
      <c r="U13" s="107" t="s">
        <v>809</v>
      </c>
      <c r="V13" s="107">
        <v>6</v>
      </c>
      <c r="W13" s="107" t="s">
        <v>416</v>
      </c>
      <c r="X13" s="107" t="s">
        <v>404</v>
      </c>
      <c r="Y13" s="107">
        <v>7</v>
      </c>
      <c r="Z13" s="107">
        <v>8</v>
      </c>
      <c r="AA13" s="24"/>
    </row>
    <row r="14" spans="1:27" ht="12.75" customHeight="1">
      <c r="A14" s="53"/>
      <c r="B14" s="106" t="s">
        <v>808</v>
      </c>
      <c r="C14" s="106"/>
      <c r="D14" s="106"/>
      <c r="E14" s="106"/>
      <c r="F14" s="106"/>
      <c r="G14" s="105" t="s">
        <v>409</v>
      </c>
      <c r="H14" s="104" t="s">
        <v>403</v>
      </c>
      <c r="I14" s="103" t="s">
        <v>412</v>
      </c>
      <c r="J14" s="102">
        <v>113</v>
      </c>
      <c r="K14" s="100"/>
      <c r="L14" s="101"/>
      <c r="M14" s="100" t="s">
        <v>409</v>
      </c>
      <c r="N14" s="99" t="s">
        <v>409</v>
      </c>
      <c r="O14" s="98" t="s">
        <v>409</v>
      </c>
      <c r="P14" s="97" t="s">
        <v>409</v>
      </c>
      <c r="Q14" s="96" t="s">
        <v>409</v>
      </c>
      <c r="R14" s="95"/>
      <c r="S14" s="95"/>
      <c r="T14" s="95"/>
      <c r="U14" s="94"/>
      <c r="V14" s="93">
        <v>383570.3</v>
      </c>
      <c r="W14" s="95"/>
      <c r="X14" s="94"/>
      <c r="Y14" s="93">
        <v>305901.7</v>
      </c>
      <c r="Z14" s="92">
        <v>79.75114340187444</v>
      </c>
      <c r="AA14" s="24"/>
    </row>
    <row r="15" spans="1:27" ht="22.5" customHeight="1">
      <c r="A15" s="53"/>
      <c r="B15" s="71"/>
      <c r="C15" s="70" t="s">
        <v>807</v>
      </c>
      <c r="D15" s="70"/>
      <c r="E15" s="70"/>
      <c r="F15" s="70"/>
      <c r="G15" s="66">
        <v>102</v>
      </c>
      <c r="H15" s="65" t="s">
        <v>403</v>
      </c>
      <c r="I15" s="65" t="s">
        <v>427</v>
      </c>
      <c r="J15" s="64">
        <v>102</v>
      </c>
      <c r="K15" s="62"/>
      <c r="L15" s="63" t="s">
        <v>466</v>
      </c>
      <c r="M15" s="62">
        <v>102</v>
      </c>
      <c r="N15" s="61" t="s">
        <v>409</v>
      </c>
      <c r="O15" s="60" t="s">
        <v>409</v>
      </c>
      <c r="P15" s="59" t="s">
        <v>409</v>
      </c>
      <c r="Q15" s="58" t="s">
        <v>409</v>
      </c>
      <c r="R15" s="57"/>
      <c r="S15" s="57"/>
      <c r="T15" s="57"/>
      <c r="U15" s="56"/>
      <c r="V15" s="55">
        <v>5687.7</v>
      </c>
      <c r="W15" s="57"/>
      <c r="X15" s="56"/>
      <c r="Y15" s="55">
        <v>4836.8</v>
      </c>
      <c r="Z15" s="54">
        <v>85.03964695746963</v>
      </c>
      <c r="AA15" s="24"/>
    </row>
    <row r="16" spans="1:27" ht="45" customHeight="1">
      <c r="A16" s="53"/>
      <c r="B16" s="69"/>
      <c r="C16" s="68"/>
      <c r="D16" s="67" t="s">
        <v>806</v>
      </c>
      <c r="E16" s="67"/>
      <c r="F16" s="67"/>
      <c r="G16" s="66">
        <v>102</v>
      </c>
      <c r="H16" s="65" t="s">
        <v>403</v>
      </c>
      <c r="I16" s="65" t="s">
        <v>427</v>
      </c>
      <c r="J16" s="64">
        <v>102</v>
      </c>
      <c r="K16" s="62"/>
      <c r="L16" s="63" t="s">
        <v>466</v>
      </c>
      <c r="M16" s="62">
        <v>102</v>
      </c>
      <c r="N16" s="61" t="s">
        <v>805</v>
      </c>
      <c r="O16" s="60">
        <v>2210203</v>
      </c>
      <c r="P16" s="59" t="s">
        <v>409</v>
      </c>
      <c r="Q16" s="58" t="s">
        <v>409</v>
      </c>
      <c r="R16" s="57"/>
      <c r="S16" s="57"/>
      <c r="T16" s="57"/>
      <c r="U16" s="56"/>
      <c r="V16" s="55">
        <v>487.1</v>
      </c>
      <c r="W16" s="57"/>
      <c r="X16" s="56"/>
      <c r="Y16" s="55">
        <v>0</v>
      </c>
      <c r="Z16" s="54">
        <v>0</v>
      </c>
      <c r="AA16" s="24"/>
    </row>
    <row r="17" spans="1:27" ht="22.5" customHeight="1">
      <c r="A17" s="53"/>
      <c r="B17" s="69"/>
      <c r="C17" s="90"/>
      <c r="D17" s="89"/>
      <c r="E17" s="88" t="s">
        <v>474</v>
      </c>
      <c r="F17" s="88"/>
      <c r="G17" s="66">
        <v>102</v>
      </c>
      <c r="H17" s="65" t="s">
        <v>403</v>
      </c>
      <c r="I17" s="65" t="s">
        <v>427</v>
      </c>
      <c r="J17" s="64">
        <v>102</v>
      </c>
      <c r="K17" s="62"/>
      <c r="L17" s="63" t="s">
        <v>466</v>
      </c>
      <c r="M17" s="62">
        <v>102</v>
      </c>
      <c r="N17" s="61" t="s">
        <v>805</v>
      </c>
      <c r="O17" s="60">
        <v>2210203</v>
      </c>
      <c r="P17" s="59" t="s">
        <v>473</v>
      </c>
      <c r="Q17" s="58">
        <v>121</v>
      </c>
      <c r="R17" s="57"/>
      <c r="S17" s="57"/>
      <c r="T17" s="57"/>
      <c r="U17" s="56"/>
      <c r="V17" s="55">
        <v>487.1</v>
      </c>
      <c r="W17" s="57"/>
      <c r="X17" s="56"/>
      <c r="Y17" s="55">
        <v>0</v>
      </c>
      <c r="Z17" s="54">
        <v>0</v>
      </c>
      <c r="AA17" s="24"/>
    </row>
    <row r="18" spans="1:27" ht="12.75" customHeight="1">
      <c r="A18" s="53"/>
      <c r="B18" s="69"/>
      <c r="C18" s="68"/>
      <c r="D18" s="67" t="s">
        <v>804</v>
      </c>
      <c r="E18" s="67"/>
      <c r="F18" s="67"/>
      <c r="G18" s="66">
        <v>102</v>
      </c>
      <c r="H18" s="65" t="s">
        <v>403</v>
      </c>
      <c r="I18" s="65" t="s">
        <v>427</v>
      </c>
      <c r="J18" s="64">
        <v>102</v>
      </c>
      <c r="K18" s="62"/>
      <c r="L18" s="63" t="s">
        <v>466</v>
      </c>
      <c r="M18" s="62">
        <v>102</v>
      </c>
      <c r="N18" s="61" t="s">
        <v>803</v>
      </c>
      <c r="O18" s="60">
        <v>4010203</v>
      </c>
      <c r="P18" s="59" t="s">
        <v>409</v>
      </c>
      <c r="Q18" s="58" t="s">
        <v>409</v>
      </c>
      <c r="R18" s="57"/>
      <c r="S18" s="57"/>
      <c r="T18" s="57"/>
      <c r="U18" s="56"/>
      <c r="V18" s="55">
        <v>5200.6</v>
      </c>
      <c r="W18" s="57"/>
      <c r="X18" s="56"/>
      <c r="Y18" s="55">
        <v>4836.8</v>
      </c>
      <c r="Z18" s="54">
        <v>93.00465330923355</v>
      </c>
      <c r="AA18" s="24"/>
    </row>
    <row r="19" spans="1:27" ht="22.5" customHeight="1">
      <c r="A19" s="53"/>
      <c r="B19" s="69"/>
      <c r="C19" s="90"/>
      <c r="D19" s="89"/>
      <c r="E19" s="88" t="s">
        <v>474</v>
      </c>
      <c r="F19" s="88"/>
      <c r="G19" s="66">
        <v>102</v>
      </c>
      <c r="H19" s="65" t="s">
        <v>403</v>
      </c>
      <c r="I19" s="65" t="s">
        <v>427</v>
      </c>
      <c r="J19" s="64">
        <v>102</v>
      </c>
      <c r="K19" s="62"/>
      <c r="L19" s="63" t="s">
        <v>466</v>
      </c>
      <c r="M19" s="62">
        <v>102</v>
      </c>
      <c r="N19" s="61" t="s">
        <v>803</v>
      </c>
      <c r="O19" s="60">
        <v>4010203</v>
      </c>
      <c r="P19" s="59" t="s">
        <v>473</v>
      </c>
      <c r="Q19" s="58">
        <v>121</v>
      </c>
      <c r="R19" s="57"/>
      <c r="S19" s="57"/>
      <c r="T19" s="57"/>
      <c r="U19" s="56"/>
      <c r="V19" s="55">
        <v>5200.6</v>
      </c>
      <c r="W19" s="57"/>
      <c r="X19" s="56"/>
      <c r="Y19" s="55">
        <v>4836.8</v>
      </c>
      <c r="Z19" s="54">
        <v>93.00465330923355</v>
      </c>
      <c r="AA19" s="24"/>
    </row>
    <row r="20" spans="1:27" ht="22.5" customHeight="1">
      <c r="A20" s="53"/>
      <c r="B20" s="71"/>
      <c r="C20" s="70" t="s">
        <v>802</v>
      </c>
      <c r="D20" s="70"/>
      <c r="E20" s="70"/>
      <c r="F20" s="70"/>
      <c r="G20" s="66">
        <v>103</v>
      </c>
      <c r="H20" s="65" t="s">
        <v>403</v>
      </c>
      <c r="I20" s="65" t="s">
        <v>497</v>
      </c>
      <c r="J20" s="64">
        <v>103</v>
      </c>
      <c r="K20" s="62"/>
      <c r="L20" s="63" t="s">
        <v>466</v>
      </c>
      <c r="M20" s="62">
        <v>103</v>
      </c>
      <c r="N20" s="61" t="s">
        <v>409</v>
      </c>
      <c r="O20" s="60" t="s">
        <v>409</v>
      </c>
      <c r="P20" s="59" t="s">
        <v>409</v>
      </c>
      <c r="Q20" s="58" t="s">
        <v>409</v>
      </c>
      <c r="R20" s="57"/>
      <c r="S20" s="57"/>
      <c r="T20" s="57"/>
      <c r="U20" s="56"/>
      <c r="V20" s="55">
        <v>11880.6</v>
      </c>
      <c r="W20" s="57"/>
      <c r="X20" s="56"/>
      <c r="Y20" s="55">
        <v>8219</v>
      </c>
      <c r="Z20" s="54">
        <v>69.18000774371664</v>
      </c>
      <c r="AA20" s="24"/>
    </row>
    <row r="21" spans="1:27" ht="12.75" customHeight="1">
      <c r="A21" s="53"/>
      <c r="B21" s="69"/>
      <c r="C21" s="68"/>
      <c r="D21" s="67" t="s">
        <v>788</v>
      </c>
      <c r="E21" s="67"/>
      <c r="F21" s="67"/>
      <c r="G21" s="66">
        <v>103</v>
      </c>
      <c r="H21" s="65" t="s">
        <v>403</v>
      </c>
      <c r="I21" s="65" t="s">
        <v>497</v>
      </c>
      <c r="J21" s="64">
        <v>103</v>
      </c>
      <c r="K21" s="62"/>
      <c r="L21" s="63" t="s">
        <v>466</v>
      </c>
      <c r="M21" s="62">
        <v>103</v>
      </c>
      <c r="N21" s="61" t="s">
        <v>787</v>
      </c>
      <c r="O21" s="60">
        <v>4010204</v>
      </c>
      <c r="P21" s="59" t="s">
        <v>409</v>
      </c>
      <c r="Q21" s="58" t="s">
        <v>409</v>
      </c>
      <c r="R21" s="57"/>
      <c r="S21" s="57"/>
      <c r="T21" s="57"/>
      <c r="U21" s="56"/>
      <c r="V21" s="55">
        <v>7766.3</v>
      </c>
      <c r="W21" s="57"/>
      <c r="X21" s="56"/>
      <c r="Y21" s="55">
        <v>5906.5</v>
      </c>
      <c r="Z21" s="54">
        <v>76.05294670563846</v>
      </c>
      <c r="AA21" s="24"/>
    </row>
    <row r="22" spans="1:27" ht="22.5" customHeight="1">
      <c r="A22" s="53"/>
      <c r="B22" s="69"/>
      <c r="C22" s="90"/>
      <c r="D22" s="89"/>
      <c r="E22" s="88" t="s">
        <v>474</v>
      </c>
      <c r="F22" s="88"/>
      <c r="G22" s="66">
        <v>103</v>
      </c>
      <c r="H22" s="65" t="s">
        <v>403</v>
      </c>
      <c r="I22" s="65" t="s">
        <v>497</v>
      </c>
      <c r="J22" s="64">
        <v>103</v>
      </c>
      <c r="K22" s="62"/>
      <c r="L22" s="63" t="s">
        <v>466</v>
      </c>
      <c r="M22" s="62">
        <v>103</v>
      </c>
      <c r="N22" s="61" t="s">
        <v>787</v>
      </c>
      <c r="O22" s="60">
        <v>4010204</v>
      </c>
      <c r="P22" s="59" t="s">
        <v>473</v>
      </c>
      <c r="Q22" s="58">
        <v>121</v>
      </c>
      <c r="R22" s="57"/>
      <c r="S22" s="57"/>
      <c r="T22" s="57"/>
      <c r="U22" s="56"/>
      <c r="V22" s="55">
        <v>7553</v>
      </c>
      <c r="W22" s="57"/>
      <c r="X22" s="56"/>
      <c r="Y22" s="55">
        <v>5855</v>
      </c>
      <c r="Z22" s="54">
        <v>77.51886667549319</v>
      </c>
      <c r="AA22" s="24"/>
    </row>
    <row r="23" spans="1:27" ht="22.5" customHeight="1">
      <c r="A23" s="53"/>
      <c r="B23" s="69"/>
      <c r="C23" s="90"/>
      <c r="D23" s="89"/>
      <c r="E23" s="88" t="s">
        <v>472</v>
      </c>
      <c r="F23" s="88"/>
      <c r="G23" s="66">
        <v>103</v>
      </c>
      <c r="H23" s="65" t="s">
        <v>403</v>
      </c>
      <c r="I23" s="65" t="s">
        <v>497</v>
      </c>
      <c r="J23" s="64">
        <v>103</v>
      </c>
      <c r="K23" s="62"/>
      <c r="L23" s="63" t="s">
        <v>466</v>
      </c>
      <c r="M23" s="62">
        <v>103</v>
      </c>
      <c r="N23" s="61" t="s">
        <v>787</v>
      </c>
      <c r="O23" s="60">
        <v>4010204</v>
      </c>
      <c r="P23" s="59" t="s">
        <v>471</v>
      </c>
      <c r="Q23" s="58">
        <v>122</v>
      </c>
      <c r="R23" s="57"/>
      <c r="S23" s="57"/>
      <c r="T23" s="57"/>
      <c r="U23" s="56"/>
      <c r="V23" s="55">
        <v>212</v>
      </c>
      <c r="W23" s="57"/>
      <c r="X23" s="56"/>
      <c r="Y23" s="55">
        <v>50.2</v>
      </c>
      <c r="Z23" s="54">
        <v>23.67924528301887</v>
      </c>
      <c r="AA23" s="24"/>
    </row>
    <row r="24" spans="1:27" ht="12.75" customHeight="1">
      <c r="A24" s="53"/>
      <c r="B24" s="69"/>
      <c r="C24" s="90"/>
      <c r="D24" s="89"/>
      <c r="E24" s="88" t="s">
        <v>559</v>
      </c>
      <c r="F24" s="88"/>
      <c r="G24" s="66">
        <v>103</v>
      </c>
      <c r="H24" s="65" t="s">
        <v>403</v>
      </c>
      <c r="I24" s="65" t="s">
        <v>497</v>
      </c>
      <c r="J24" s="64">
        <v>103</v>
      </c>
      <c r="K24" s="62"/>
      <c r="L24" s="63" t="s">
        <v>466</v>
      </c>
      <c r="M24" s="62">
        <v>103</v>
      </c>
      <c r="N24" s="61" t="s">
        <v>787</v>
      </c>
      <c r="O24" s="60">
        <v>4010204</v>
      </c>
      <c r="P24" s="59" t="s">
        <v>557</v>
      </c>
      <c r="Q24" s="58">
        <v>852</v>
      </c>
      <c r="R24" s="57"/>
      <c r="S24" s="57"/>
      <c r="T24" s="57"/>
      <c r="U24" s="56"/>
      <c r="V24" s="55">
        <v>1.3</v>
      </c>
      <c r="W24" s="57"/>
      <c r="X24" s="56"/>
      <c r="Y24" s="55">
        <v>1.3</v>
      </c>
      <c r="Z24" s="54">
        <v>100</v>
      </c>
      <c r="AA24" s="24"/>
    </row>
    <row r="25" spans="1:27" ht="12.75" customHeight="1">
      <c r="A25" s="53"/>
      <c r="B25" s="69"/>
      <c r="C25" s="68"/>
      <c r="D25" s="67" t="s">
        <v>801</v>
      </c>
      <c r="E25" s="67"/>
      <c r="F25" s="67"/>
      <c r="G25" s="66">
        <v>103</v>
      </c>
      <c r="H25" s="65" t="s">
        <v>403</v>
      </c>
      <c r="I25" s="65" t="s">
        <v>497</v>
      </c>
      <c r="J25" s="64">
        <v>103</v>
      </c>
      <c r="K25" s="62"/>
      <c r="L25" s="63" t="s">
        <v>466</v>
      </c>
      <c r="M25" s="62">
        <v>103</v>
      </c>
      <c r="N25" s="61" t="s">
        <v>800</v>
      </c>
      <c r="O25" s="60">
        <v>4010211</v>
      </c>
      <c r="P25" s="59" t="s">
        <v>409</v>
      </c>
      <c r="Q25" s="58" t="s">
        <v>409</v>
      </c>
      <c r="R25" s="57"/>
      <c r="S25" s="57"/>
      <c r="T25" s="57"/>
      <c r="U25" s="56"/>
      <c r="V25" s="55">
        <v>814.5</v>
      </c>
      <c r="W25" s="57"/>
      <c r="X25" s="56"/>
      <c r="Y25" s="55">
        <v>0</v>
      </c>
      <c r="Z25" s="54">
        <v>0</v>
      </c>
      <c r="AA25" s="24"/>
    </row>
    <row r="26" spans="1:27" ht="22.5" customHeight="1">
      <c r="A26" s="53"/>
      <c r="B26" s="69"/>
      <c r="C26" s="90"/>
      <c r="D26" s="89"/>
      <c r="E26" s="88" t="s">
        <v>474</v>
      </c>
      <c r="F26" s="88"/>
      <c r="G26" s="66">
        <v>103</v>
      </c>
      <c r="H26" s="65" t="s">
        <v>403</v>
      </c>
      <c r="I26" s="65" t="s">
        <v>497</v>
      </c>
      <c r="J26" s="64">
        <v>103</v>
      </c>
      <c r="K26" s="62"/>
      <c r="L26" s="63" t="s">
        <v>466</v>
      </c>
      <c r="M26" s="62">
        <v>103</v>
      </c>
      <c r="N26" s="61" t="s">
        <v>800</v>
      </c>
      <c r="O26" s="60">
        <v>4010211</v>
      </c>
      <c r="P26" s="59" t="s">
        <v>473</v>
      </c>
      <c r="Q26" s="58">
        <v>121</v>
      </c>
      <c r="R26" s="57"/>
      <c r="S26" s="57"/>
      <c r="T26" s="57"/>
      <c r="U26" s="56"/>
      <c r="V26" s="55">
        <v>814.5</v>
      </c>
      <c r="W26" s="57"/>
      <c r="X26" s="56"/>
      <c r="Y26" s="55">
        <v>0</v>
      </c>
      <c r="Z26" s="54">
        <v>0</v>
      </c>
      <c r="AA26" s="24"/>
    </row>
    <row r="27" spans="1:27" ht="12.75" customHeight="1">
      <c r="A27" s="53"/>
      <c r="B27" s="69"/>
      <c r="C27" s="68"/>
      <c r="D27" s="67" t="s">
        <v>799</v>
      </c>
      <c r="E27" s="67"/>
      <c r="F27" s="67"/>
      <c r="G27" s="66">
        <v>103</v>
      </c>
      <c r="H27" s="65" t="s">
        <v>403</v>
      </c>
      <c r="I27" s="65" t="s">
        <v>497</v>
      </c>
      <c r="J27" s="64">
        <v>103</v>
      </c>
      <c r="K27" s="62"/>
      <c r="L27" s="63" t="s">
        <v>466</v>
      </c>
      <c r="M27" s="62">
        <v>103</v>
      </c>
      <c r="N27" s="61" t="s">
        <v>798</v>
      </c>
      <c r="O27" s="60">
        <v>4010212</v>
      </c>
      <c r="P27" s="59" t="s">
        <v>409</v>
      </c>
      <c r="Q27" s="58" t="s">
        <v>409</v>
      </c>
      <c r="R27" s="57"/>
      <c r="S27" s="57"/>
      <c r="T27" s="57"/>
      <c r="U27" s="56"/>
      <c r="V27" s="55">
        <v>3299.8</v>
      </c>
      <c r="W27" s="57"/>
      <c r="X27" s="56"/>
      <c r="Y27" s="55">
        <v>2312.5</v>
      </c>
      <c r="Z27" s="54">
        <v>70.08000484877871</v>
      </c>
      <c r="AA27" s="24"/>
    </row>
    <row r="28" spans="1:27" ht="22.5" customHeight="1">
      <c r="A28" s="53"/>
      <c r="B28" s="69"/>
      <c r="C28" s="90"/>
      <c r="D28" s="89"/>
      <c r="E28" s="88" t="s">
        <v>474</v>
      </c>
      <c r="F28" s="88"/>
      <c r="G28" s="66">
        <v>103</v>
      </c>
      <c r="H28" s="65" t="s">
        <v>403</v>
      </c>
      <c r="I28" s="65" t="s">
        <v>497</v>
      </c>
      <c r="J28" s="64">
        <v>103</v>
      </c>
      <c r="K28" s="62"/>
      <c r="L28" s="63" t="s">
        <v>466</v>
      </c>
      <c r="M28" s="62">
        <v>103</v>
      </c>
      <c r="N28" s="61" t="s">
        <v>798</v>
      </c>
      <c r="O28" s="60">
        <v>4010212</v>
      </c>
      <c r="P28" s="59" t="s">
        <v>473</v>
      </c>
      <c r="Q28" s="58">
        <v>121</v>
      </c>
      <c r="R28" s="57"/>
      <c r="S28" s="57"/>
      <c r="T28" s="57"/>
      <c r="U28" s="56"/>
      <c r="V28" s="55">
        <v>3299.8</v>
      </c>
      <c r="W28" s="57"/>
      <c r="X28" s="56"/>
      <c r="Y28" s="55">
        <v>2312.5</v>
      </c>
      <c r="Z28" s="54">
        <v>70.08000484877871</v>
      </c>
      <c r="AA28" s="24"/>
    </row>
    <row r="29" spans="1:27" ht="22.5" customHeight="1">
      <c r="A29" s="53"/>
      <c r="B29" s="71"/>
      <c r="C29" s="70" t="s">
        <v>797</v>
      </c>
      <c r="D29" s="70"/>
      <c r="E29" s="70"/>
      <c r="F29" s="70"/>
      <c r="G29" s="66">
        <v>104</v>
      </c>
      <c r="H29" s="65" t="s">
        <v>403</v>
      </c>
      <c r="I29" s="65" t="s">
        <v>417</v>
      </c>
      <c r="J29" s="64">
        <v>104</v>
      </c>
      <c r="K29" s="62"/>
      <c r="L29" s="63" t="s">
        <v>466</v>
      </c>
      <c r="M29" s="62">
        <v>104</v>
      </c>
      <c r="N29" s="61" t="s">
        <v>409</v>
      </c>
      <c r="O29" s="60" t="s">
        <v>409</v>
      </c>
      <c r="P29" s="59" t="s">
        <v>409</v>
      </c>
      <c r="Q29" s="58" t="s">
        <v>409</v>
      </c>
      <c r="R29" s="57"/>
      <c r="S29" s="57"/>
      <c r="T29" s="57"/>
      <c r="U29" s="56"/>
      <c r="V29" s="55">
        <v>165286.8</v>
      </c>
      <c r="W29" s="57"/>
      <c r="X29" s="56"/>
      <c r="Y29" s="55">
        <v>150580.1</v>
      </c>
      <c r="Z29" s="54">
        <v>91.10231428039022</v>
      </c>
      <c r="AA29" s="24"/>
    </row>
    <row r="30" spans="1:27" ht="45" customHeight="1">
      <c r="A30" s="53"/>
      <c r="B30" s="69"/>
      <c r="C30" s="68"/>
      <c r="D30" s="67" t="s">
        <v>796</v>
      </c>
      <c r="E30" s="67"/>
      <c r="F30" s="67"/>
      <c r="G30" s="66">
        <v>104</v>
      </c>
      <c r="H30" s="65" t="s">
        <v>403</v>
      </c>
      <c r="I30" s="65" t="s">
        <v>417</v>
      </c>
      <c r="J30" s="64">
        <v>104</v>
      </c>
      <c r="K30" s="62"/>
      <c r="L30" s="63" t="s">
        <v>466</v>
      </c>
      <c r="M30" s="62">
        <v>104</v>
      </c>
      <c r="N30" s="61" t="s">
        <v>795</v>
      </c>
      <c r="O30" s="60">
        <v>2210204</v>
      </c>
      <c r="P30" s="59" t="s">
        <v>409</v>
      </c>
      <c r="Q30" s="58" t="s">
        <v>409</v>
      </c>
      <c r="R30" s="57"/>
      <c r="S30" s="57"/>
      <c r="T30" s="57"/>
      <c r="U30" s="56"/>
      <c r="V30" s="55">
        <v>165286.8</v>
      </c>
      <c r="W30" s="57"/>
      <c r="X30" s="56"/>
      <c r="Y30" s="55">
        <v>150580.1</v>
      </c>
      <c r="Z30" s="54">
        <v>91.10231428039022</v>
      </c>
      <c r="AA30" s="24"/>
    </row>
    <row r="31" spans="1:27" ht="22.5" customHeight="1">
      <c r="A31" s="53"/>
      <c r="B31" s="69"/>
      <c r="C31" s="90"/>
      <c r="D31" s="89"/>
      <c r="E31" s="88" t="s">
        <v>474</v>
      </c>
      <c r="F31" s="88"/>
      <c r="G31" s="66">
        <v>104</v>
      </c>
      <c r="H31" s="65" t="s">
        <v>403</v>
      </c>
      <c r="I31" s="65" t="s">
        <v>417</v>
      </c>
      <c r="J31" s="64">
        <v>104</v>
      </c>
      <c r="K31" s="62"/>
      <c r="L31" s="63" t="s">
        <v>466</v>
      </c>
      <c r="M31" s="62">
        <v>104</v>
      </c>
      <c r="N31" s="61" t="s">
        <v>795</v>
      </c>
      <c r="O31" s="60">
        <v>2210204</v>
      </c>
      <c r="P31" s="59" t="s">
        <v>473</v>
      </c>
      <c r="Q31" s="58">
        <v>121</v>
      </c>
      <c r="R31" s="57"/>
      <c r="S31" s="57"/>
      <c r="T31" s="57"/>
      <c r="U31" s="56"/>
      <c r="V31" s="55">
        <v>163472.8</v>
      </c>
      <c r="W31" s="57"/>
      <c r="X31" s="56"/>
      <c r="Y31" s="55">
        <v>149975.5</v>
      </c>
      <c r="Z31" s="54">
        <v>91.74339706666798</v>
      </c>
      <c r="AA31" s="24"/>
    </row>
    <row r="32" spans="1:27" ht="22.5" customHeight="1">
      <c r="A32" s="53"/>
      <c r="B32" s="69"/>
      <c r="C32" s="90"/>
      <c r="D32" s="89"/>
      <c r="E32" s="88" t="s">
        <v>472</v>
      </c>
      <c r="F32" s="88"/>
      <c r="G32" s="66">
        <v>104</v>
      </c>
      <c r="H32" s="65" t="s">
        <v>403</v>
      </c>
      <c r="I32" s="65" t="s">
        <v>417</v>
      </c>
      <c r="J32" s="64">
        <v>104</v>
      </c>
      <c r="K32" s="62"/>
      <c r="L32" s="63" t="s">
        <v>466</v>
      </c>
      <c r="M32" s="62">
        <v>104</v>
      </c>
      <c r="N32" s="61" t="s">
        <v>795</v>
      </c>
      <c r="O32" s="60">
        <v>2210204</v>
      </c>
      <c r="P32" s="59" t="s">
        <v>471</v>
      </c>
      <c r="Q32" s="58">
        <v>122</v>
      </c>
      <c r="R32" s="57"/>
      <c r="S32" s="57"/>
      <c r="T32" s="57"/>
      <c r="U32" s="56"/>
      <c r="V32" s="55">
        <v>1712.9</v>
      </c>
      <c r="W32" s="57"/>
      <c r="X32" s="56"/>
      <c r="Y32" s="55">
        <v>600.3</v>
      </c>
      <c r="Z32" s="54">
        <v>35.04582871154183</v>
      </c>
      <c r="AA32" s="24"/>
    </row>
    <row r="33" spans="1:27" ht="22.5" customHeight="1">
      <c r="A33" s="53"/>
      <c r="B33" s="69"/>
      <c r="C33" s="90"/>
      <c r="D33" s="89"/>
      <c r="E33" s="88" t="s">
        <v>418</v>
      </c>
      <c r="F33" s="88"/>
      <c r="G33" s="66">
        <v>104</v>
      </c>
      <c r="H33" s="65" t="s">
        <v>403</v>
      </c>
      <c r="I33" s="65" t="s">
        <v>417</v>
      </c>
      <c r="J33" s="64">
        <v>104</v>
      </c>
      <c r="K33" s="62"/>
      <c r="L33" s="63" t="s">
        <v>466</v>
      </c>
      <c r="M33" s="62">
        <v>104</v>
      </c>
      <c r="N33" s="61" t="s">
        <v>795</v>
      </c>
      <c r="O33" s="60">
        <v>2210204</v>
      </c>
      <c r="P33" s="59" t="s">
        <v>414</v>
      </c>
      <c r="Q33" s="58">
        <v>244</v>
      </c>
      <c r="R33" s="57"/>
      <c r="S33" s="57"/>
      <c r="T33" s="57"/>
      <c r="U33" s="56"/>
      <c r="V33" s="55">
        <v>4.2</v>
      </c>
      <c r="W33" s="57"/>
      <c r="X33" s="56"/>
      <c r="Y33" s="55">
        <v>4.3</v>
      </c>
      <c r="Z33" s="54">
        <v>102.38095238095238</v>
      </c>
      <c r="AA33" s="24"/>
    </row>
    <row r="34" spans="1:27" ht="12.75" customHeight="1">
      <c r="A34" s="53"/>
      <c r="B34" s="69"/>
      <c r="C34" s="90"/>
      <c r="D34" s="89"/>
      <c r="E34" s="88" t="s">
        <v>468</v>
      </c>
      <c r="F34" s="88"/>
      <c r="G34" s="66">
        <v>104</v>
      </c>
      <c r="H34" s="65" t="s">
        <v>403</v>
      </c>
      <c r="I34" s="65" t="s">
        <v>417</v>
      </c>
      <c r="J34" s="64">
        <v>104</v>
      </c>
      <c r="K34" s="62"/>
      <c r="L34" s="63" t="s">
        <v>466</v>
      </c>
      <c r="M34" s="62">
        <v>104</v>
      </c>
      <c r="N34" s="61" t="s">
        <v>795</v>
      </c>
      <c r="O34" s="60">
        <v>2210204</v>
      </c>
      <c r="P34" s="59" t="s">
        <v>464</v>
      </c>
      <c r="Q34" s="58">
        <v>851</v>
      </c>
      <c r="R34" s="57"/>
      <c r="S34" s="57"/>
      <c r="T34" s="57"/>
      <c r="U34" s="56"/>
      <c r="V34" s="55">
        <v>96.9</v>
      </c>
      <c r="W34" s="57"/>
      <c r="X34" s="56"/>
      <c r="Y34" s="55">
        <v>0</v>
      </c>
      <c r="Z34" s="54">
        <v>0</v>
      </c>
      <c r="AA34" s="24"/>
    </row>
    <row r="35" spans="1:27" ht="12.75" customHeight="1">
      <c r="A35" s="53"/>
      <c r="B35" s="71"/>
      <c r="C35" s="70" t="s">
        <v>794</v>
      </c>
      <c r="D35" s="70"/>
      <c r="E35" s="70"/>
      <c r="F35" s="70"/>
      <c r="G35" s="66">
        <v>105</v>
      </c>
      <c r="H35" s="65" t="s">
        <v>403</v>
      </c>
      <c r="I35" s="65" t="s">
        <v>436</v>
      </c>
      <c r="J35" s="64">
        <v>105</v>
      </c>
      <c r="K35" s="62"/>
      <c r="L35" s="63" t="s">
        <v>466</v>
      </c>
      <c r="M35" s="62">
        <v>105</v>
      </c>
      <c r="N35" s="61" t="s">
        <v>409</v>
      </c>
      <c r="O35" s="60" t="s">
        <v>409</v>
      </c>
      <c r="P35" s="59" t="s">
        <v>409</v>
      </c>
      <c r="Q35" s="58" t="s">
        <v>409</v>
      </c>
      <c r="R35" s="57"/>
      <c r="S35" s="57"/>
      <c r="T35" s="57"/>
      <c r="U35" s="56"/>
      <c r="V35" s="55">
        <v>4.8</v>
      </c>
      <c r="W35" s="57"/>
      <c r="X35" s="56"/>
      <c r="Y35" s="55">
        <v>0</v>
      </c>
      <c r="Z35" s="54">
        <v>0</v>
      </c>
      <c r="AA35" s="24"/>
    </row>
    <row r="36" spans="1:27" ht="33.75" customHeight="1">
      <c r="A36" s="53"/>
      <c r="B36" s="69"/>
      <c r="C36" s="68"/>
      <c r="D36" s="67" t="s">
        <v>793</v>
      </c>
      <c r="E36" s="67"/>
      <c r="F36" s="67"/>
      <c r="G36" s="66">
        <v>105</v>
      </c>
      <c r="H36" s="65" t="s">
        <v>403</v>
      </c>
      <c r="I36" s="65" t="s">
        <v>436</v>
      </c>
      <c r="J36" s="64">
        <v>105</v>
      </c>
      <c r="K36" s="62"/>
      <c r="L36" s="63" t="s">
        <v>466</v>
      </c>
      <c r="M36" s="62">
        <v>105</v>
      </c>
      <c r="N36" s="61" t="s">
        <v>792</v>
      </c>
      <c r="O36" s="60">
        <v>4035120</v>
      </c>
      <c r="P36" s="59" t="s">
        <v>409</v>
      </c>
      <c r="Q36" s="58" t="s">
        <v>409</v>
      </c>
      <c r="R36" s="57"/>
      <c r="S36" s="57"/>
      <c r="T36" s="57"/>
      <c r="U36" s="56"/>
      <c r="V36" s="55">
        <v>4.8</v>
      </c>
      <c r="W36" s="57"/>
      <c r="X36" s="56"/>
      <c r="Y36" s="55">
        <v>0</v>
      </c>
      <c r="Z36" s="54">
        <v>0</v>
      </c>
      <c r="AA36" s="24"/>
    </row>
    <row r="37" spans="1:27" ht="22.5" customHeight="1">
      <c r="A37" s="53"/>
      <c r="B37" s="69"/>
      <c r="C37" s="90"/>
      <c r="D37" s="89"/>
      <c r="E37" s="88" t="s">
        <v>418</v>
      </c>
      <c r="F37" s="88"/>
      <c r="G37" s="66">
        <v>105</v>
      </c>
      <c r="H37" s="65" t="s">
        <v>403</v>
      </c>
      <c r="I37" s="65" t="s">
        <v>436</v>
      </c>
      <c r="J37" s="64">
        <v>105</v>
      </c>
      <c r="K37" s="62"/>
      <c r="L37" s="63" t="s">
        <v>466</v>
      </c>
      <c r="M37" s="62">
        <v>105</v>
      </c>
      <c r="N37" s="61" t="s">
        <v>792</v>
      </c>
      <c r="O37" s="60">
        <v>4035120</v>
      </c>
      <c r="P37" s="59" t="s">
        <v>414</v>
      </c>
      <c r="Q37" s="58">
        <v>244</v>
      </c>
      <c r="R37" s="57"/>
      <c r="S37" s="57"/>
      <c r="T37" s="57"/>
      <c r="U37" s="56"/>
      <c r="V37" s="55">
        <v>4.8</v>
      </c>
      <c r="W37" s="57"/>
      <c r="X37" s="56"/>
      <c r="Y37" s="55">
        <v>0</v>
      </c>
      <c r="Z37" s="54">
        <v>0</v>
      </c>
      <c r="AA37" s="24"/>
    </row>
    <row r="38" spans="1:27" ht="22.5" customHeight="1">
      <c r="A38" s="53"/>
      <c r="B38" s="71"/>
      <c r="C38" s="70" t="s">
        <v>791</v>
      </c>
      <c r="D38" s="70"/>
      <c r="E38" s="70"/>
      <c r="F38" s="70"/>
      <c r="G38" s="66">
        <v>106</v>
      </c>
      <c r="H38" s="65" t="s">
        <v>403</v>
      </c>
      <c r="I38" s="65" t="s">
        <v>467</v>
      </c>
      <c r="J38" s="64">
        <v>106</v>
      </c>
      <c r="K38" s="62"/>
      <c r="L38" s="63" t="s">
        <v>466</v>
      </c>
      <c r="M38" s="62">
        <v>106</v>
      </c>
      <c r="N38" s="61" t="s">
        <v>409</v>
      </c>
      <c r="O38" s="60" t="s">
        <v>409</v>
      </c>
      <c r="P38" s="59" t="s">
        <v>409</v>
      </c>
      <c r="Q38" s="58" t="s">
        <v>409</v>
      </c>
      <c r="R38" s="57"/>
      <c r="S38" s="57"/>
      <c r="T38" s="57"/>
      <c r="U38" s="56"/>
      <c r="V38" s="55">
        <v>39978.9</v>
      </c>
      <c r="W38" s="57"/>
      <c r="X38" s="56"/>
      <c r="Y38" s="55">
        <v>34409</v>
      </c>
      <c r="Z38" s="54">
        <v>86.06790081768132</v>
      </c>
      <c r="AA38" s="24"/>
    </row>
    <row r="39" spans="1:27" ht="33.75" customHeight="1">
      <c r="A39" s="53"/>
      <c r="B39" s="69"/>
      <c r="C39" s="68"/>
      <c r="D39" s="67" t="s">
        <v>790</v>
      </c>
      <c r="E39" s="67"/>
      <c r="F39" s="67"/>
      <c r="G39" s="66">
        <v>106</v>
      </c>
      <c r="H39" s="65" t="s">
        <v>403</v>
      </c>
      <c r="I39" s="65" t="s">
        <v>467</v>
      </c>
      <c r="J39" s="64">
        <v>106</v>
      </c>
      <c r="K39" s="62"/>
      <c r="L39" s="63" t="s">
        <v>466</v>
      </c>
      <c r="M39" s="62">
        <v>106</v>
      </c>
      <c r="N39" s="61" t="s">
        <v>789</v>
      </c>
      <c r="O39" s="60">
        <v>510204</v>
      </c>
      <c r="P39" s="59" t="s">
        <v>409</v>
      </c>
      <c r="Q39" s="58" t="s">
        <v>409</v>
      </c>
      <c r="R39" s="57"/>
      <c r="S39" s="57"/>
      <c r="T39" s="57"/>
      <c r="U39" s="56"/>
      <c r="V39" s="55">
        <v>29084.7</v>
      </c>
      <c r="W39" s="57"/>
      <c r="X39" s="56"/>
      <c r="Y39" s="55">
        <v>25023.3</v>
      </c>
      <c r="Z39" s="54">
        <v>86.03595704958276</v>
      </c>
      <c r="AA39" s="24"/>
    </row>
    <row r="40" spans="1:27" ht="22.5" customHeight="1">
      <c r="A40" s="53"/>
      <c r="B40" s="69"/>
      <c r="C40" s="90"/>
      <c r="D40" s="89"/>
      <c r="E40" s="88" t="s">
        <v>474</v>
      </c>
      <c r="F40" s="88"/>
      <c r="G40" s="66">
        <v>106</v>
      </c>
      <c r="H40" s="65" t="s">
        <v>403</v>
      </c>
      <c r="I40" s="65" t="s">
        <v>467</v>
      </c>
      <c r="J40" s="64">
        <v>106</v>
      </c>
      <c r="K40" s="62"/>
      <c r="L40" s="63" t="s">
        <v>466</v>
      </c>
      <c r="M40" s="62">
        <v>106</v>
      </c>
      <c r="N40" s="61" t="s">
        <v>789</v>
      </c>
      <c r="O40" s="60">
        <v>510204</v>
      </c>
      <c r="P40" s="59" t="s">
        <v>473</v>
      </c>
      <c r="Q40" s="58">
        <v>121</v>
      </c>
      <c r="R40" s="57"/>
      <c r="S40" s="57"/>
      <c r="T40" s="57"/>
      <c r="U40" s="56"/>
      <c r="V40" s="55">
        <v>28194</v>
      </c>
      <c r="W40" s="57"/>
      <c r="X40" s="56"/>
      <c r="Y40" s="55">
        <v>24883.9</v>
      </c>
      <c r="Z40" s="54">
        <v>88.2595587713698</v>
      </c>
      <c r="AA40" s="24"/>
    </row>
    <row r="41" spans="1:27" ht="22.5" customHeight="1">
      <c r="A41" s="53"/>
      <c r="B41" s="69"/>
      <c r="C41" s="90"/>
      <c r="D41" s="89"/>
      <c r="E41" s="88" t="s">
        <v>472</v>
      </c>
      <c r="F41" s="88"/>
      <c r="G41" s="66">
        <v>106</v>
      </c>
      <c r="H41" s="65" t="s">
        <v>403</v>
      </c>
      <c r="I41" s="65" t="s">
        <v>467</v>
      </c>
      <c r="J41" s="64">
        <v>106</v>
      </c>
      <c r="K41" s="62"/>
      <c r="L41" s="63" t="s">
        <v>466</v>
      </c>
      <c r="M41" s="62">
        <v>106</v>
      </c>
      <c r="N41" s="61" t="s">
        <v>789</v>
      </c>
      <c r="O41" s="60">
        <v>510204</v>
      </c>
      <c r="P41" s="59" t="s">
        <v>471</v>
      </c>
      <c r="Q41" s="58">
        <v>122</v>
      </c>
      <c r="R41" s="57"/>
      <c r="S41" s="57"/>
      <c r="T41" s="57"/>
      <c r="U41" s="56"/>
      <c r="V41" s="55">
        <v>319</v>
      </c>
      <c r="W41" s="57"/>
      <c r="X41" s="56"/>
      <c r="Y41" s="55">
        <v>10.7</v>
      </c>
      <c r="Z41" s="54">
        <v>3.35423197492163</v>
      </c>
      <c r="AA41" s="24"/>
    </row>
    <row r="42" spans="1:27" ht="22.5" customHeight="1">
      <c r="A42" s="53"/>
      <c r="B42" s="69"/>
      <c r="C42" s="90"/>
      <c r="D42" s="89"/>
      <c r="E42" s="88" t="s">
        <v>418</v>
      </c>
      <c r="F42" s="88"/>
      <c r="G42" s="66">
        <v>106</v>
      </c>
      <c r="H42" s="65" t="s">
        <v>403</v>
      </c>
      <c r="I42" s="65" t="s">
        <v>467</v>
      </c>
      <c r="J42" s="64">
        <v>106</v>
      </c>
      <c r="K42" s="62"/>
      <c r="L42" s="63" t="s">
        <v>466</v>
      </c>
      <c r="M42" s="62">
        <v>106</v>
      </c>
      <c r="N42" s="61" t="s">
        <v>789</v>
      </c>
      <c r="O42" s="60">
        <v>510204</v>
      </c>
      <c r="P42" s="59" t="s">
        <v>414</v>
      </c>
      <c r="Q42" s="58">
        <v>244</v>
      </c>
      <c r="R42" s="57"/>
      <c r="S42" s="57"/>
      <c r="T42" s="57"/>
      <c r="U42" s="56"/>
      <c r="V42" s="55">
        <v>561.7</v>
      </c>
      <c r="W42" s="57"/>
      <c r="X42" s="56"/>
      <c r="Y42" s="55">
        <v>128.7</v>
      </c>
      <c r="Z42" s="54">
        <v>22.912586790101475</v>
      </c>
      <c r="AA42" s="24"/>
    </row>
    <row r="43" spans="1:27" ht="12.75" customHeight="1">
      <c r="A43" s="53"/>
      <c r="B43" s="69"/>
      <c r="C43" s="90"/>
      <c r="D43" s="89"/>
      <c r="E43" s="88" t="s">
        <v>559</v>
      </c>
      <c r="F43" s="88"/>
      <c r="G43" s="66">
        <v>106</v>
      </c>
      <c r="H43" s="65" t="s">
        <v>403</v>
      </c>
      <c r="I43" s="65" t="s">
        <v>467</v>
      </c>
      <c r="J43" s="64">
        <v>106</v>
      </c>
      <c r="K43" s="62"/>
      <c r="L43" s="63" t="s">
        <v>466</v>
      </c>
      <c r="M43" s="62">
        <v>106</v>
      </c>
      <c r="N43" s="61" t="s">
        <v>789</v>
      </c>
      <c r="O43" s="60">
        <v>510204</v>
      </c>
      <c r="P43" s="59" t="s">
        <v>557</v>
      </c>
      <c r="Q43" s="58">
        <v>852</v>
      </c>
      <c r="R43" s="57"/>
      <c r="S43" s="57"/>
      <c r="T43" s="57"/>
      <c r="U43" s="56"/>
      <c r="V43" s="55">
        <v>10</v>
      </c>
      <c r="W43" s="57"/>
      <c r="X43" s="56"/>
      <c r="Y43" s="55">
        <v>0</v>
      </c>
      <c r="Z43" s="54">
        <v>0</v>
      </c>
      <c r="AA43" s="24"/>
    </row>
    <row r="44" spans="1:27" ht="12.75" customHeight="1">
      <c r="A44" s="53"/>
      <c r="B44" s="69"/>
      <c r="C44" s="68"/>
      <c r="D44" s="67" t="s">
        <v>788</v>
      </c>
      <c r="E44" s="67"/>
      <c r="F44" s="67"/>
      <c r="G44" s="66">
        <v>106</v>
      </c>
      <c r="H44" s="65" t="s">
        <v>403</v>
      </c>
      <c r="I44" s="65" t="s">
        <v>467</v>
      </c>
      <c r="J44" s="64">
        <v>106</v>
      </c>
      <c r="K44" s="62"/>
      <c r="L44" s="63" t="s">
        <v>466</v>
      </c>
      <c r="M44" s="62">
        <v>106</v>
      </c>
      <c r="N44" s="61" t="s">
        <v>787</v>
      </c>
      <c r="O44" s="60">
        <v>4010204</v>
      </c>
      <c r="P44" s="59" t="s">
        <v>409</v>
      </c>
      <c r="Q44" s="58" t="s">
        <v>409</v>
      </c>
      <c r="R44" s="57"/>
      <c r="S44" s="57"/>
      <c r="T44" s="57"/>
      <c r="U44" s="56"/>
      <c r="V44" s="55">
        <v>6582.1</v>
      </c>
      <c r="W44" s="57"/>
      <c r="X44" s="56"/>
      <c r="Y44" s="55">
        <v>5587.2</v>
      </c>
      <c r="Z44" s="54">
        <v>84.88476322146427</v>
      </c>
      <c r="AA44" s="24"/>
    </row>
    <row r="45" spans="1:27" ht="22.5" customHeight="1">
      <c r="A45" s="53"/>
      <c r="B45" s="69"/>
      <c r="C45" s="90"/>
      <c r="D45" s="89"/>
      <c r="E45" s="88" t="s">
        <v>474</v>
      </c>
      <c r="F45" s="88"/>
      <c r="G45" s="66">
        <v>106</v>
      </c>
      <c r="H45" s="65" t="s">
        <v>403</v>
      </c>
      <c r="I45" s="65" t="s">
        <v>467</v>
      </c>
      <c r="J45" s="64">
        <v>106</v>
      </c>
      <c r="K45" s="62"/>
      <c r="L45" s="63" t="s">
        <v>466</v>
      </c>
      <c r="M45" s="62">
        <v>106</v>
      </c>
      <c r="N45" s="61" t="s">
        <v>787</v>
      </c>
      <c r="O45" s="60">
        <v>4010204</v>
      </c>
      <c r="P45" s="59" t="s">
        <v>473</v>
      </c>
      <c r="Q45" s="58">
        <v>121</v>
      </c>
      <c r="R45" s="57"/>
      <c r="S45" s="57"/>
      <c r="T45" s="57"/>
      <c r="U45" s="56"/>
      <c r="V45" s="55">
        <v>6493</v>
      </c>
      <c r="W45" s="57"/>
      <c r="X45" s="56"/>
      <c r="Y45" s="55">
        <v>5511.4</v>
      </c>
      <c r="Z45" s="54">
        <v>84.88218081010318</v>
      </c>
      <c r="AA45" s="24"/>
    </row>
    <row r="46" spans="1:27" ht="22.5" customHeight="1">
      <c r="A46" s="53"/>
      <c r="B46" s="69"/>
      <c r="C46" s="90"/>
      <c r="D46" s="89"/>
      <c r="E46" s="88" t="s">
        <v>472</v>
      </c>
      <c r="F46" s="88"/>
      <c r="G46" s="66">
        <v>106</v>
      </c>
      <c r="H46" s="65" t="s">
        <v>403</v>
      </c>
      <c r="I46" s="65" t="s">
        <v>467</v>
      </c>
      <c r="J46" s="64">
        <v>106</v>
      </c>
      <c r="K46" s="62"/>
      <c r="L46" s="63" t="s">
        <v>466</v>
      </c>
      <c r="M46" s="62">
        <v>106</v>
      </c>
      <c r="N46" s="61" t="s">
        <v>787</v>
      </c>
      <c r="O46" s="60">
        <v>4010204</v>
      </c>
      <c r="P46" s="59" t="s">
        <v>471</v>
      </c>
      <c r="Q46" s="58">
        <v>122</v>
      </c>
      <c r="R46" s="57"/>
      <c r="S46" s="57"/>
      <c r="T46" s="57"/>
      <c r="U46" s="56"/>
      <c r="V46" s="55">
        <v>89.1</v>
      </c>
      <c r="W46" s="57"/>
      <c r="X46" s="56"/>
      <c r="Y46" s="55">
        <v>75.8</v>
      </c>
      <c r="Z46" s="54">
        <v>85.0729517396184</v>
      </c>
      <c r="AA46" s="24"/>
    </row>
    <row r="47" spans="1:27" ht="22.5" customHeight="1">
      <c r="A47" s="53"/>
      <c r="B47" s="69"/>
      <c r="C47" s="68"/>
      <c r="D47" s="67" t="s">
        <v>786</v>
      </c>
      <c r="E47" s="67"/>
      <c r="F47" s="67"/>
      <c r="G47" s="66">
        <v>106</v>
      </c>
      <c r="H47" s="65" t="s">
        <v>403</v>
      </c>
      <c r="I47" s="65" t="s">
        <v>467</v>
      </c>
      <c r="J47" s="64">
        <v>106</v>
      </c>
      <c r="K47" s="62"/>
      <c r="L47" s="63" t="s">
        <v>466</v>
      </c>
      <c r="M47" s="62">
        <v>106</v>
      </c>
      <c r="N47" s="61" t="s">
        <v>785</v>
      </c>
      <c r="O47" s="60">
        <v>4010224</v>
      </c>
      <c r="P47" s="59" t="s">
        <v>409</v>
      </c>
      <c r="Q47" s="58" t="s">
        <v>409</v>
      </c>
      <c r="R47" s="57"/>
      <c r="S47" s="57"/>
      <c r="T47" s="57"/>
      <c r="U47" s="56"/>
      <c r="V47" s="55">
        <v>4312.1</v>
      </c>
      <c r="W47" s="57"/>
      <c r="X47" s="56"/>
      <c r="Y47" s="55">
        <v>3798.5</v>
      </c>
      <c r="Z47" s="54">
        <v>88.08933002481389</v>
      </c>
      <c r="AA47" s="24"/>
    </row>
    <row r="48" spans="1:27" ht="22.5" customHeight="1">
      <c r="A48" s="53"/>
      <c r="B48" s="69"/>
      <c r="C48" s="90"/>
      <c r="D48" s="89"/>
      <c r="E48" s="88" t="s">
        <v>474</v>
      </c>
      <c r="F48" s="88"/>
      <c r="G48" s="66">
        <v>106</v>
      </c>
      <c r="H48" s="65" t="s">
        <v>403</v>
      </c>
      <c r="I48" s="65" t="s">
        <v>467</v>
      </c>
      <c r="J48" s="64">
        <v>106</v>
      </c>
      <c r="K48" s="62"/>
      <c r="L48" s="63" t="s">
        <v>466</v>
      </c>
      <c r="M48" s="62">
        <v>106</v>
      </c>
      <c r="N48" s="61" t="s">
        <v>785</v>
      </c>
      <c r="O48" s="60">
        <v>4010224</v>
      </c>
      <c r="P48" s="59" t="s">
        <v>473</v>
      </c>
      <c r="Q48" s="58">
        <v>121</v>
      </c>
      <c r="R48" s="57"/>
      <c r="S48" s="57"/>
      <c r="T48" s="57"/>
      <c r="U48" s="56"/>
      <c r="V48" s="55">
        <v>4312.1</v>
      </c>
      <c r="W48" s="57"/>
      <c r="X48" s="56"/>
      <c r="Y48" s="55">
        <v>3798.5</v>
      </c>
      <c r="Z48" s="54">
        <v>88.08933002481389</v>
      </c>
      <c r="AA48" s="24"/>
    </row>
    <row r="49" spans="1:27" ht="12.75" customHeight="1">
      <c r="A49" s="53"/>
      <c r="B49" s="71"/>
      <c r="C49" s="70" t="s">
        <v>784</v>
      </c>
      <c r="D49" s="70"/>
      <c r="E49" s="70"/>
      <c r="F49" s="70"/>
      <c r="G49" s="66">
        <v>107</v>
      </c>
      <c r="H49" s="65" t="s">
        <v>403</v>
      </c>
      <c r="I49" s="65" t="s">
        <v>544</v>
      </c>
      <c r="J49" s="64">
        <v>107</v>
      </c>
      <c r="K49" s="62"/>
      <c r="L49" s="63" t="s">
        <v>466</v>
      </c>
      <c r="M49" s="62">
        <v>107</v>
      </c>
      <c r="N49" s="61" t="s">
        <v>409</v>
      </c>
      <c r="O49" s="60" t="s">
        <v>409</v>
      </c>
      <c r="P49" s="59" t="s">
        <v>409</v>
      </c>
      <c r="Q49" s="58" t="s">
        <v>409</v>
      </c>
      <c r="R49" s="57"/>
      <c r="S49" s="57"/>
      <c r="T49" s="57"/>
      <c r="U49" s="56"/>
      <c r="V49" s="55">
        <v>5000</v>
      </c>
      <c r="W49" s="57"/>
      <c r="X49" s="56"/>
      <c r="Y49" s="55">
        <v>5000</v>
      </c>
      <c r="Z49" s="54">
        <v>100</v>
      </c>
      <c r="AA49" s="24"/>
    </row>
    <row r="50" spans="1:27" ht="12.75" customHeight="1">
      <c r="A50" s="53"/>
      <c r="B50" s="69"/>
      <c r="C50" s="68"/>
      <c r="D50" s="67" t="s">
        <v>783</v>
      </c>
      <c r="E50" s="67"/>
      <c r="F50" s="67"/>
      <c r="G50" s="66">
        <v>107</v>
      </c>
      <c r="H50" s="65" t="s">
        <v>403</v>
      </c>
      <c r="I50" s="65" t="s">
        <v>544</v>
      </c>
      <c r="J50" s="64">
        <v>107</v>
      </c>
      <c r="K50" s="62"/>
      <c r="L50" s="63" t="s">
        <v>466</v>
      </c>
      <c r="M50" s="62">
        <v>107</v>
      </c>
      <c r="N50" s="61" t="s">
        <v>782</v>
      </c>
      <c r="O50" s="60">
        <v>4012502</v>
      </c>
      <c r="P50" s="59" t="s">
        <v>409</v>
      </c>
      <c r="Q50" s="58" t="s">
        <v>409</v>
      </c>
      <c r="R50" s="57"/>
      <c r="S50" s="57"/>
      <c r="T50" s="57"/>
      <c r="U50" s="56"/>
      <c r="V50" s="55">
        <v>5000</v>
      </c>
      <c r="W50" s="57"/>
      <c r="X50" s="56"/>
      <c r="Y50" s="55">
        <v>5000</v>
      </c>
      <c r="Z50" s="54">
        <v>100</v>
      </c>
      <c r="AA50" s="24"/>
    </row>
    <row r="51" spans="1:27" ht="22.5" customHeight="1">
      <c r="A51" s="53"/>
      <c r="B51" s="69"/>
      <c r="C51" s="90"/>
      <c r="D51" s="89"/>
      <c r="E51" s="88" t="s">
        <v>418</v>
      </c>
      <c r="F51" s="88"/>
      <c r="G51" s="66">
        <v>107</v>
      </c>
      <c r="H51" s="65" t="s">
        <v>403</v>
      </c>
      <c r="I51" s="65" t="s">
        <v>544</v>
      </c>
      <c r="J51" s="64">
        <v>107</v>
      </c>
      <c r="K51" s="62"/>
      <c r="L51" s="63" t="s">
        <v>466</v>
      </c>
      <c r="M51" s="62">
        <v>107</v>
      </c>
      <c r="N51" s="61" t="s">
        <v>782</v>
      </c>
      <c r="O51" s="60">
        <v>4012502</v>
      </c>
      <c r="P51" s="59" t="s">
        <v>414</v>
      </c>
      <c r="Q51" s="58">
        <v>244</v>
      </c>
      <c r="R51" s="57"/>
      <c r="S51" s="57"/>
      <c r="T51" s="57"/>
      <c r="U51" s="56"/>
      <c r="V51" s="55">
        <v>5000</v>
      </c>
      <c r="W51" s="57"/>
      <c r="X51" s="56"/>
      <c r="Y51" s="55">
        <v>5000</v>
      </c>
      <c r="Z51" s="54">
        <v>100</v>
      </c>
      <c r="AA51" s="24"/>
    </row>
    <row r="52" spans="1:27" ht="12.75" customHeight="1">
      <c r="A52" s="53"/>
      <c r="B52" s="71"/>
      <c r="C52" s="70" t="s">
        <v>781</v>
      </c>
      <c r="D52" s="70"/>
      <c r="E52" s="70"/>
      <c r="F52" s="70"/>
      <c r="G52" s="66">
        <v>111</v>
      </c>
      <c r="H52" s="65" t="s">
        <v>403</v>
      </c>
      <c r="I52" s="65" t="s">
        <v>435</v>
      </c>
      <c r="J52" s="64">
        <v>111</v>
      </c>
      <c r="K52" s="62"/>
      <c r="L52" s="63" t="s">
        <v>435</v>
      </c>
      <c r="M52" s="62">
        <v>111</v>
      </c>
      <c r="N52" s="61" t="s">
        <v>409</v>
      </c>
      <c r="O52" s="60" t="s">
        <v>409</v>
      </c>
      <c r="P52" s="59" t="s">
        <v>409</v>
      </c>
      <c r="Q52" s="58" t="s">
        <v>409</v>
      </c>
      <c r="R52" s="57"/>
      <c r="S52" s="57"/>
      <c r="T52" s="57"/>
      <c r="U52" s="56"/>
      <c r="V52" s="55">
        <v>1443.1</v>
      </c>
      <c r="W52" s="57"/>
      <c r="X52" s="56"/>
      <c r="Y52" s="55">
        <v>0</v>
      </c>
      <c r="Z52" s="54">
        <v>0</v>
      </c>
      <c r="AA52" s="24"/>
    </row>
    <row r="53" spans="1:27" ht="12.75" customHeight="1">
      <c r="A53" s="53"/>
      <c r="B53" s="69"/>
      <c r="C53" s="68"/>
      <c r="D53" s="67" t="s">
        <v>780</v>
      </c>
      <c r="E53" s="67"/>
      <c r="F53" s="67"/>
      <c r="G53" s="66">
        <v>111</v>
      </c>
      <c r="H53" s="65" t="s">
        <v>403</v>
      </c>
      <c r="I53" s="65" t="s">
        <v>435</v>
      </c>
      <c r="J53" s="64">
        <v>111</v>
      </c>
      <c r="K53" s="62"/>
      <c r="L53" s="63" t="s">
        <v>435</v>
      </c>
      <c r="M53" s="62">
        <v>111</v>
      </c>
      <c r="N53" s="61" t="s">
        <v>778</v>
      </c>
      <c r="O53" s="60">
        <v>4080705</v>
      </c>
      <c r="P53" s="59" t="s">
        <v>409</v>
      </c>
      <c r="Q53" s="58" t="s">
        <v>409</v>
      </c>
      <c r="R53" s="57"/>
      <c r="S53" s="57"/>
      <c r="T53" s="57"/>
      <c r="U53" s="56"/>
      <c r="V53" s="55">
        <v>1443.1</v>
      </c>
      <c r="W53" s="57"/>
      <c r="X53" s="56"/>
      <c r="Y53" s="55">
        <v>0</v>
      </c>
      <c r="Z53" s="54">
        <v>0</v>
      </c>
      <c r="AA53" s="24"/>
    </row>
    <row r="54" spans="1:27" ht="12.75" customHeight="1">
      <c r="A54" s="53"/>
      <c r="B54" s="69"/>
      <c r="C54" s="90"/>
      <c r="D54" s="89"/>
      <c r="E54" s="88" t="s">
        <v>779</v>
      </c>
      <c r="F54" s="88"/>
      <c r="G54" s="66">
        <v>111</v>
      </c>
      <c r="H54" s="65" t="s">
        <v>403</v>
      </c>
      <c r="I54" s="65" t="s">
        <v>435</v>
      </c>
      <c r="J54" s="64">
        <v>111</v>
      </c>
      <c r="K54" s="62"/>
      <c r="L54" s="63" t="s">
        <v>435</v>
      </c>
      <c r="M54" s="62">
        <v>111</v>
      </c>
      <c r="N54" s="61" t="s">
        <v>778</v>
      </c>
      <c r="O54" s="60">
        <v>4080705</v>
      </c>
      <c r="P54" s="59" t="s">
        <v>777</v>
      </c>
      <c r="Q54" s="58">
        <v>870</v>
      </c>
      <c r="R54" s="57"/>
      <c r="S54" s="57"/>
      <c r="T54" s="57"/>
      <c r="U54" s="56"/>
      <c r="V54" s="55">
        <v>1443.1</v>
      </c>
      <c r="W54" s="57"/>
      <c r="X54" s="56"/>
      <c r="Y54" s="55">
        <v>0</v>
      </c>
      <c r="Z54" s="54">
        <v>0</v>
      </c>
      <c r="AA54" s="24"/>
    </row>
    <row r="55" spans="1:27" ht="12.75" customHeight="1">
      <c r="A55" s="53"/>
      <c r="B55" s="71"/>
      <c r="C55" s="70" t="s">
        <v>776</v>
      </c>
      <c r="D55" s="70"/>
      <c r="E55" s="70"/>
      <c r="F55" s="70"/>
      <c r="G55" s="66">
        <v>113</v>
      </c>
      <c r="H55" s="65" t="s">
        <v>403</v>
      </c>
      <c r="I55" s="65" t="s">
        <v>404</v>
      </c>
      <c r="J55" s="64">
        <v>113</v>
      </c>
      <c r="K55" s="62"/>
      <c r="L55" s="63" t="s">
        <v>435</v>
      </c>
      <c r="M55" s="62">
        <v>113</v>
      </c>
      <c r="N55" s="61" t="s">
        <v>409</v>
      </c>
      <c r="O55" s="60" t="s">
        <v>409</v>
      </c>
      <c r="P55" s="59" t="s">
        <v>409</v>
      </c>
      <c r="Q55" s="58" t="s">
        <v>409</v>
      </c>
      <c r="R55" s="57"/>
      <c r="S55" s="57"/>
      <c r="T55" s="57"/>
      <c r="U55" s="56"/>
      <c r="V55" s="55">
        <v>154288.4</v>
      </c>
      <c r="W55" s="57"/>
      <c r="X55" s="56"/>
      <c r="Y55" s="55">
        <v>102856.8</v>
      </c>
      <c r="Z55" s="54">
        <v>66.66528397468637</v>
      </c>
      <c r="AA55" s="24"/>
    </row>
    <row r="56" spans="1:27" ht="33.75" customHeight="1">
      <c r="A56" s="53"/>
      <c r="B56" s="69"/>
      <c r="C56" s="68"/>
      <c r="D56" s="67" t="s">
        <v>688</v>
      </c>
      <c r="E56" s="67"/>
      <c r="F56" s="67"/>
      <c r="G56" s="66">
        <v>113</v>
      </c>
      <c r="H56" s="65" t="s">
        <v>403</v>
      </c>
      <c r="I56" s="65" t="s">
        <v>404</v>
      </c>
      <c r="J56" s="64">
        <v>113</v>
      </c>
      <c r="K56" s="62"/>
      <c r="L56" s="63" t="s">
        <v>435</v>
      </c>
      <c r="M56" s="62">
        <v>113</v>
      </c>
      <c r="N56" s="61" t="s">
        <v>687</v>
      </c>
      <c r="O56" s="60">
        <v>510240</v>
      </c>
      <c r="P56" s="59" t="s">
        <v>409</v>
      </c>
      <c r="Q56" s="58" t="s">
        <v>409</v>
      </c>
      <c r="R56" s="57"/>
      <c r="S56" s="57"/>
      <c r="T56" s="57"/>
      <c r="U56" s="56"/>
      <c r="V56" s="55">
        <v>601.2</v>
      </c>
      <c r="W56" s="57"/>
      <c r="X56" s="56"/>
      <c r="Y56" s="55">
        <v>493.1</v>
      </c>
      <c r="Z56" s="54">
        <v>82.01929474384563</v>
      </c>
      <c r="AA56" s="24"/>
    </row>
    <row r="57" spans="1:27" ht="22.5" customHeight="1">
      <c r="A57" s="53"/>
      <c r="B57" s="69"/>
      <c r="C57" s="90"/>
      <c r="D57" s="89"/>
      <c r="E57" s="88" t="s">
        <v>472</v>
      </c>
      <c r="F57" s="88"/>
      <c r="G57" s="66">
        <v>113</v>
      </c>
      <c r="H57" s="65" t="s">
        <v>403</v>
      </c>
      <c r="I57" s="65" t="s">
        <v>404</v>
      </c>
      <c r="J57" s="64">
        <v>113</v>
      </c>
      <c r="K57" s="62"/>
      <c r="L57" s="63" t="s">
        <v>435</v>
      </c>
      <c r="M57" s="62">
        <v>113</v>
      </c>
      <c r="N57" s="61" t="s">
        <v>687</v>
      </c>
      <c r="O57" s="60">
        <v>510240</v>
      </c>
      <c r="P57" s="59" t="s">
        <v>471</v>
      </c>
      <c r="Q57" s="58">
        <v>122</v>
      </c>
      <c r="R57" s="57"/>
      <c r="S57" s="57"/>
      <c r="T57" s="57"/>
      <c r="U57" s="56"/>
      <c r="V57" s="55">
        <v>601.2</v>
      </c>
      <c r="W57" s="57"/>
      <c r="X57" s="56"/>
      <c r="Y57" s="55">
        <v>493.1</v>
      </c>
      <c r="Z57" s="54">
        <v>82.01929474384563</v>
      </c>
      <c r="AA57" s="24"/>
    </row>
    <row r="58" spans="1:27" ht="22.5" customHeight="1">
      <c r="A58" s="53"/>
      <c r="B58" s="69"/>
      <c r="C58" s="90"/>
      <c r="D58" s="89"/>
      <c r="E58" s="88" t="s">
        <v>418</v>
      </c>
      <c r="F58" s="88"/>
      <c r="G58" s="66">
        <v>113</v>
      </c>
      <c r="H58" s="65" t="s">
        <v>403</v>
      </c>
      <c r="I58" s="65" t="s">
        <v>404</v>
      </c>
      <c r="J58" s="64">
        <v>113</v>
      </c>
      <c r="K58" s="62"/>
      <c r="L58" s="63" t="s">
        <v>435</v>
      </c>
      <c r="M58" s="62">
        <v>113</v>
      </c>
      <c r="N58" s="61" t="s">
        <v>687</v>
      </c>
      <c r="O58" s="60">
        <v>510240</v>
      </c>
      <c r="P58" s="59" t="s">
        <v>414</v>
      </c>
      <c r="Q58" s="58">
        <v>244</v>
      </c>
      <c r="R58" s="57"/>
      <c r="S58" s="57"/>
      <c r="T58" s="57"/>
      <c r="U58" s="56"/>
      <c r="V58" s="55">
        <v>0</v>
      </c>
      <c r="W58" s="57"/>
      <c r="X58" s="56"/>
      <c r="Y58" s="55">
        <v>0</v>
      </c>
      <c r="Z58" s="54"/>
      <c r="AA58" s="24"/>
    </row>
    <row r="59" spans="1:27" ht="22.5" customHeight="1">
      <c r="A59" s="53"/>
      <c r="B59" s="69"/>
      <c r="C59" s="68"/>
      <c r="D59" s="67" t="s">
        <v>775</v>
      </c>
      <c r="E59" s="67"/>
      <c r="F59" s="67"/>
      <c r="G59" s="66">
        <v>113</v>
      </c>
      <c r="H59" s="65" t="s">
        <v>403</v>
      </c>
      <c r="I59" s="65" t="s">
        <v>404</v>
      </c>
      <c r="J59" s="64">
        <v>113</v>
      </c>
      <c r="K59" s="62"/>
      <c r="L59" s="63" t="s">
        <v>435</v>
      </c>
      <c r="M59" s="62">
        <v>113</v>
      </c>
      <c r="N59" s="61" t="s">
        <v>774</v>
      </c>
      <c r="O59" s="60">
        <v>702501</v>
      </c>
      <c r="P59" s="59" t="s">
        <v>409</v>
      </c>
      <c r="Q59" s="58" t="s">
        <v>409</v>
      </c>
      <c r="R59" s="57"/>
      <c r="S59" s="57"/>
      <c r="T59" s="57"/>
      <c r="U59" s="56"/>
      <c r="V59" s="55">
        <v>300</v>
      </c>
      <c r="W59" s="57"/>
      <c r="X59" s="56"/>
      <c r="Y59" s="55">
        <v>38</v>
      </c>
      <c r="Z59" s="54">
        <v>12.666666666666668</v>
      </c>
      <c r="AA59" s="24"/>
    </row>
    <row r="60" spans="1:27" ht="22.5" customHeight="1">
      <c r="A60" s="53"/>
      <c r="B60" s="69"/>
      <c r="C60" s="90"/>
      <c r="D60" s="89"/>
      <c r="E60" s="88" t="s">
        <v>418</v>
      </c>
      <c r="F60" s="88"/>
      <c r="G60" s="66">
        <v>113</v>
      </c>
      <c r="H60" s="65" t="s">
        <v>403</v>
      </c>
      <c r="I60" s="65" t="s">
        <v>404</v>
      </c>
      <c r="J60" s="64">
        <v>113</v>
      </c>
      <c r="K60" s="62"/>
      <c r="L60" s="63" t="s">
        <v>435</v>
      </c>
      <c r="M60" s="62">
        <v>113</v>
      </c>
      <c r="N60" s="61" t="s">
        <v>774</v>
      </c>
      <c r="O60" s="60">
        <v>702501</v>
      </c>
      <c r="P60" s="59" t="s">
        <v>414</v>
      </c>
      <c r="Q60" s="58">
        <v>244</v>
      </c>
      <c r="R60" s="57"/>
      <c r="S60" s="57"/>
      <c r="T60" s="57"/>
      <c r="U60" s="56"/>
      <c r="V60" s="55">
        <v>300</v>
      </c>
      <c r="W60" s="57"/>
      <c r="X60" s="56"/>
      <c r="Y60" s="55">
        <v>38</v>
      </c>
      <c r="Z60" s="54">
        <v>12.666666666666668</v>
      </c>
      <c r="AA60" s="24"/>
    </row>
    <row r="61" spans="1:27" ht="33.75" customHeight="1">
      <c r="A61" s="53"/>
      <c r="B61" s="69"/>
      <c r="C61" s="68"/>
      <c r="D61" s="67" t="s">
        <v>773</v>
      </c>
      <c r="E61" s="67"/>
      <c r="F61" s="67"/>
      <c r="G61" s="66">
        <v>113</v>
      </c>
      <c r="H61" s="65" t="s">
        <v>403</v>
      </c>
      <c r="I61" s="65" t="s">
        <v>404</v>
      </c>
      <c r="J61" s="64">
        <v>113</v>
      </c>
      <c r="K61" s="62"/>
      <c r="L61" s="63" t="s">
        <v>435</v>
      </c>
      <c r="M61" s="62">
        <v>113</v>
      </c>
      <c r="N61" s="61" t="s">
        <v>772</v>
      </c>
      <c r="O61" s="60">
        <v>1000204</v>
      </c>
      <c r="P61" s="59" t="s">
        <v>409</v>
      </c>
      <c r="Q61" s="58" t="s">
        <v>409</v>
      </c>
      <c r="R61" s="57"/>
      <c r="S61" s="57"/>
      <c r="T61" s="57"/>
      <c r="U61" s="56"/>
      <c r="V61" s="55">
        <v>34702.2</v>
      </c>
      <c r="W61" s="57"/>
      <c r="X61" s="56"/>
      <c r="Y61" s="55">
        <v>30859.9</v>
      </c>
      <c r="Z61" s="54">
        <v>88.92779132158769</v>
      </c>
      <c r="AA61" s="24"/>
    </row>
    <row r="62" spans="1:27" ht="22.5" customHeight="1">
      <c r="A62" s="53"/>
      <c r="B62" s="69"/>
      <c r="C62" s="90"/>
      <c r="D62" s="89"/>
      <c r="E62" s="88" t="s">
        <v>474</v>
      </c>
      <c r="F62" s="88"/>
      <c r="G62" s="66">
        <v>113</v>
      </c>
      <c r="H62" s="65" t="s">
        <v>403</v>
      </c>
      <c r="I62" s="65" t="s">
        <v>404</v>
      </c>
      <c r="J62" s="64">
        <v>113</v>
      </c>
      <c r="K62" s="62"/>
      <c r="L62" s="63" t="s">
        <v>435</v>
      </c>
      <c r="M62" s="62">
        <v>113</v>
      </c>
      <c r="N62" s="61" t="s">
        <v>772</v>
      </c>
      <c r="O62" s="60">
        <v>1000204</v>
      </c>
      <c r="P62" s="59" t="s">
        <v>473</v>
      </c>
      <c r="Q62" s="58">
        <v>121</v>
      </c>
      <c r="R62" s="57"/>
      <c r="S62" s="57"/>
      <c r="T62" s="57"/>
      <c r="U62" s="56"/>
      <c r="V62" s="55">
        <v>33502.6</v>
      </c>
      <c r="W62" s="57"/>
      <c r="X62" s="56"/>
      <c r="Y62" s="55">
        <v>30467.5</v>
      </c>
      <c r="Z62" s="54">
        <v>90.94070310960942</v>
      </c>
      <c r="AA62" s="24"/>
    </row>
    <row r="63" spans="1:27" ht="22.5" customHeight="1">
      <c r="A63" s="53"/>
      <c r="B63" s="69"/>
      <c r="C63" s="90"/>
      <c r="D63" s="89"/>
      <c r="E63" s="88" t="s">
        <v>472</v>
      </c>
      <c r="F63" s="88"/>
      <c r="G63" s="66">
        <v>113</v>
      </c>
      <c r="H63" s="65" t="s">
        <v>403</v>
      </c>
      <c r="I63" s="65" t="s">
        <v>404</v>
      </c>
      <c r="J63" s="64">
        <v>113</v>
      </c>
      <c r="K63" s="62"/>
      <c r="L63" s="63" t="s">
        <v>435</v>
      </c>
      <c r="M63" s="62">
        <v>113</v>
      </c>
      <c r="N63" s="61" t="s">
        <v>772</v>
      </c>
      <c r="O63" s="60">
        <v>1000204</v>
      </c>
      <c r="P63" s="59" t="s">
        <v>471</v>
      </c>
      <c r="Q63" s="58">
        <v>122</v>
      </c>
      <c r="R63" s="57"/>
      <c r="S63" s="57"/>
      <c r="T63" s="57"/>
      <c r="U63" s="56"/>
      <c r="V63" s="55">
        <v>247.5</v>
      </c>
      <c r="W63" s="57"/>
      <c r="X63" s="56"/>
      <c r="Y63" s="55">
        <v>55.8</v>
      </c>
      <c r="Z63" s="54">
        <v>22.545454545454543</v>
      </c>
      <c r="AA63" s="24"/>
    </row>
    <row r="64" spans="1:27" ht="22.5" customHeight="1">
      <c r="A64" s="53"/>
      <c r="B64" s="69"/>
      <c r="C64" s="90"/>
      <c r="D64" s="89"/>
      <c r="E64" s="88" t="s">
        <v>418</v>
      </c>
      <c r="F64" s="88"/>
      <c r="G64" s="66">
        <v>113</v>
      </c>
      <c r="H64" s="65" t="s">
        <v>403</v>
      </c>
      <c r="I64" s="65" t="s">
        <v>404</v>
      </c>
      <c r="J64" s="64">
        <v>113</v>
      </c>
      <c r="K64" s="62"/>
      <c r="L64" s="63" t="s">
        <v>435</v>
      </c>
      <c r="M64" s="62">
        <v>113</v>
      </c>
      <c r="N64" s="61" t="s">
        <v>772</v>
      </c>
      <c r="O64" s="60">
        <v>1000204</v>
      </c>
      <c r="P64" s="59" t="s">
        <v>414</v>
      </c>
      <c r="Q64" s="58">
        <v>244</v>
      </c>
      <c r="R64" s="57"/>
      <c r="S64" s="57"/>
      <c r="T64" s="57"/>
      <c r="U64" s="56"/>
      <c r="V64" s="55">
        <v>947.1</v>
      </c>
      <c r="W64" s="57"/>
      <c r="X64" s="56"/>
      <c r="Y64" s="55">
        <v>336.6</v>
      </c>
      <c r="Z64" s="54">
        <v>35.54006968641115</v>
      </c>
      <c r="AA64" s="24"/>
    </row>
    <row r="65" spans="1:27" ht="12.75" customHeight="1">
      <c r="A65" s="53"/>
      <c r="B65" s="69"/>
      <c r="C65" s="90"/>
      <c r="D65" s="89"/>
      <c r="E65" s="88" t="s">
        <v>559</v>
      </c>
      <c r="F65" s="88"/>
      <c r="G65" s="66">
        <v>113</v>
      </c>
      <c r="H65" s="65" t="s">
        <v>403</v>
      </c>
      <c r="I65" s="65" t="s">
        <v>404</v>
      </c>
      <c r="J65" s="64">
        <v>113</v>
      </c>
      <c r="K65" s="62"/>
      <c r="L65" s="63" t="s">
        <v>435</v>
      </c>
      <c r="M65" s="62">
        <v>113</v>
      </c>
      <c r="N65" s="61" t="s">
        <v>772</v>
      </c>
      <c r="O65" s="60">
        <v>1000204</v>
      </c>
      <c r="P65" s="59" t="s">
        <v>557</v>
      </c>
      <c r="Q65" s="58">
        <v>852</v>
      </c>
      <c r="R65" s="57"/>
      <c r="S65" s="57"/>
      <c r="T65" s="57"/>
      <c r="U65" s="56"/>
      <c r="V65" s="55">
        <v>5</v>
      </c>
      <c r="W65" s="57"/>
      <c r="X65" s="56"/>
      <c r="Y65" s="55">
        <v>0</v>
      </c>
      <c r="Z65" s="54">
        <v>0</v>
      </c>
      <c r="AA65" s="24"/>
    </row>
    <row r="66" spans="1:27" ht="22.5" customHeight="1">
      <c r="A66" s="53"/>
      <c r="B66" s="69"/>
      <c r="C66" s="68"/>
      <c r="D66" s="67" t="s">
        <v>686</v>
      </c>
      <c r="E66" s="67"/>
      <c r="F66" s="67"/>
      <c r="G66" s="66">
        <v>113</v>
      </c>
      <c r="H66" s="65" t="s">
        <v>403</v>
      </c>
      <c r="I66" s="65" t="s">
        <v>404</v>
      </c>
      <c r="J66" s="64">
        <v>113</v>
      </c>
      <c r="K66" s="62"/>
      <c r="L66" s="63" t="s">
        <v>435</v>
      </c>
      <c r="M66" s="62">
        <v>113</v>
      </c>
      <c r="N66" s="61" t="s">
        <v>685</v>
      </c>
      <c r="O66" s="60">
        <v>1000240</v>
      </c>
      <c r="P66" s="59" t="s">
        <v>409</v>
      </c>
      <c r="Q66" s="58" t="s">
        <v>409</v>
      </c>
      <c r="R66" s="57"/>
      <c r="S66" s="57"/>
      <c r="T66" s="57"/>
      <c r="U66" s="56"/>
      <c r="V66" s="55">
        <v>406.2</v>
      </c>
      <c r="W66" s="57"/>
      <c r="X66" s="56"/>
      <c r="Y66" s="55">
        <v>196.3</v>
      </c>
      <c r="Z66" s="54">
        <v>48.325947808961104</v>
      </c>
      <c r="AA66" s="24"/>
    </row>
    <row r="67" spans="1:27" ht="22.5" customHeight="1">
      <c r="A67" s="53"/>
      <c r="B67" s="69"/>
      <c r="C67" s="90"/>
      <c r="D67" s="89"/>
      <c r="E67" s="88" t="s">
        <v>472</v>
      </c>
      <c r="F67" s="88"/>
      <c r="G67" s="66">
        <v>113</v>
      </c>
      <c r="H67" s="65" t="s">
        <v>403</v>
      </c>
      <c r="I67" s="65" t="s">
        <v>404</v>
      </c>
      <c r="J67" s="64">
        <v>113</v>
      </c>
      <c r="K67" s="62"/>
      <c r="L67" s="63" t="s">
        <v>435</v>
      </c>
      <c r="M67" s="62">
        <v>113</v>
      </c>
      <c r="N67" s="61" t="s">
        <v>685</v>
      </c>
      <c r="O67" s="60">
        <v>1000240</v>
      </c>
      <c r="P67" s="59" t="s">
        <v>471</v>
      </c>
      <c r="Q67" s="58">
        <v>122</v>
      </c>
      <c r="R67" s="57"/>
      <c r="S67" s="57"/>
      <c r="T67" s="57"/>
      <c r="U67" s="56"/>
      <c r="V67" s="55">
        <v>406.2</v>
      </c>
      <c r="W67" s="57"/>
      <c r="X67" s="56"/>
      <c r="Y67" s="55">
        <v>196.3</v>
      </c>
      <c r="Z67" s="54">
        <v>48.325947808961104</v>
      </c>
      <c r="AA67" s="24"/>
    </row>
    <row r="68" spans="1:27" ht="22.5" customHeight="1">
      <c r="A68" s="53"/>
      <c r="B68" s="69"/>
      <c r="C68" s="68"/>
      <c r="D68" s="67" t="s">
        <v>640</v>
      </c>
      <c r="E68" s="67"/>
      <c r="F68" s="67"/>
      <c r="G68" s="66">
        <v>113</v>
      </c>
      <c r="H68" s="65" t="s">
        <v>403</v>
      </c>
      <c r="I68" s="65" t="s">
        <v>404</v>
      </c>
      <c r="J68" s="64">
        <v>113</v>
      </c>
      <c r="K68" s="62"/>
      <c r="L68" s="63" t="s">
        <v>435</v>
      </c>
      <c r="M68" s="62">
        <v>113</v>
      </c>
      <c r="N68" s="61" t="s">
        <v>639</v>
      </c>
      <c r="O68" s="60">
        <v>1002501</v>
      </c>
      <c r="P68" s="59" t="s">
        <v>409</v>
      </c>
      <c r="Q68" s="58" t="s">
        <v>409</v>
      </c>
      <c r="R68" s="57"/>
      <c r="S68" s="57"/>
      <c r="T68" s="57"/>
      <c r="U68" s="56"/>
      <c r="V68" s="55">
        <v>11916.6</v>
      </c>
      <c r="W68" s="57"/>
      <c r="X68" s="56"/>
      <c r="Y68" s="55">
        <v>2447.5</v>
      </c>
      <c r="Z68" s="54">
        <v>20.53857643958847</v>
      </c>
      <c r="AA68" s="24"/>
    </row>
    <row r="69" spans="1:27" ht="22.5" customHeight="1">
      <c r="A69" s="53"/>
      <c r="B69" s="69"/>
      <c r="C69" s="90"/>
      <c r="D69" s="89"/>
      <c r="E69" s="88" t="s">
        <v>418</v>
      </c>
      <c r="F69" s="88"/>
      <c r="G69" s="66">
        <v>113</v>
      </c>
      <c r="H69" s="65" t="s">
        <v>403</v>
      </c>
      <c r="I69" s="65" t="s">
        <v>404</v>
      </c>
      <c r="J69" s="64">
        <v>113</v>
      </c>
      <c r="K69" s="62"/>
      <c r="L69" s="63" t="s">
        <v>435</v>
      </c>
      <c r="M69" s="62">
        <v>113</v>
      </c>
      <c r="N69" s="61" t="s">
        <v>639</v>
      </c>
      <c r="O69" s="60">
        <v>1002501</v>
      </c>
      <c r="P69" s="59" t="s">
        <v>414</v>
      </c>
      <c r="Q69" s="58">
        <v>244</v>
      </c>
      <c r="R69" s="57"/>
      <c r="S69" s="57"/>
      <c r="T69" s="57"/>
      <c r="U69" s="56"/>
      <c r="V69" s="55">
        <v>11843.6</v>
      </c>
      <c r="W69" s="57"/>
      <c r="X69" s="56"/>
      <c r="Y69" s="55">
        <v>2405.5</v>
      </c>
      <c r="Z69" s="54">
        <v>20.310547468675065</v>
      </c>
      <c r="AA69" s="24"/>
    </row>
    <row r="70" spans="1:27" ht="12.75" customHeight="1">
      <c r="A70" s="53"/>
      <c r="B70" s="69"/>
      <c r="C70" s="90"/>
      <c r="D70" s="89"/>
      <c r="E70" s="88" t="s">
        <v>559</v>
      </c>
      <c r="F70" s="88"/>
      <c r="G70" s="66">
        <v>113</v>
      </c>
      <c r="H70" s="65" t="s">
        <v>403</v>
      </c>
      <c r="I70" s="65" t="s">
        <v>404</v>
      </c>
      <c r="J70" s="64">
        <v>113</v>
      </c>
      <c r="K70" s="62"/>
      <c r="L70" s="63" t="s">
        <v>435</v>
      </c>
      <c r="M70" s="62">
        <v>113</v>
      </c>
      <c r="N70" s="61" t="s">
        <v>639</v>
      </c>
      <c r="O70" s="60">
        <v>1002501</v>
      </c>
      <c r="P70" s="59" t="s">
        <v>557</v>
      </c>
      <c r="Q70" s="58">
        <v>852</v>
      </c>
      <c r="R70" s="57"/>
      <c r="S70" s="57"/>
      <c r="T70" s="57"/>
      <c r="U70" s="56"/>
      <c r="V70" s="55">
        <v>73</v>
      </c>
      <c r="W70" s="57"/>
      <c r="X70" s="56"/>
      <c r="Y70" s="55">
        <v>42</v>
      </c>
      <c r="Z70" s="54">
        <v>57.534246575342465</v>
      </c>
      <c r="AA70" s="24"/>
    </row>
    <row r="71" spans="1:27" ht="33.75" customHeight="1">
      <c r="A71" s="53"/>
      <c r="B71" s="69"/>
      <c r="C71" s="68"/>
      <c r="D71" s="67" t="s">
        <v>771</v>
      </c>
      <c r="E71" s="67"/>
      <c r="F71" s="67"/>
      <c r="G71" s="66">
        <v>113</v>
      </c>
      <c r="H71" s="65" t="s">
        <v>403</v>
      </c>
      <c r="I71" s="65" t="s">
        <v>404</v>
      </c>
      <c r="J71" s="64">
        <v>113</v>
      </c>
      <c r="K71" s="62"/>
      <c r="L71" s="63" t="s">
        <v>435</v>
      </c>
      <c r="M71" s="62">
        <v>113</v>
      </c>
      <c r="N71" s="61" t="s">
        <v>770</v>
      </c>
      <c r="O71" s="60">
        <v>1002601</v>
      </c>
      <c r="P71" s="59" t="s">
        <v>409</v>
      </c>
      <c r="Q71" s="58" t="s">
        <v>409</v>
      </c>
      <c r="R71" s="57"/>
      <c r="S71" s="57"/>
      <c r="T71" s="57"/>
      <c r="U71" s="56"/>
      <c r="V71" s="55">
        <v>1144</v>
      </c>
      <c r="W71" s="57"/>
      <c r="X71" s="56"/>
      <c r="Y71" s="55">
        <v>1.2</v>
      </c>
      <c r="Z71" s="54">
        <v>0.1048951048951049</v>
      </c>
      <c r="AA71" s="24"/>
    </row>
    <row r="72" spans="1:27" ht="22.5" customHeight="1">
      <c r="A72" s="53"/>
      <c r="B72" s="69"/>
      <c r="C72" s="90"/>
      <c r="D72" s="89"/>
      <c r="E72" s="88" t="s">
        <v>418</v>
      </c>
      <c r="F72" s="88"/>
      <c r="G72" s="66">
        <v>113</v>
      </c>
      <c r="H72" s="65" t="s">
        <v>403</v>
      </c>
      <c r="I72" s="65" t="s">
        <v>404</v>
      </c>
      <c r="J72" s="64">
        <v>113</v>
      </c>
      <c r="K72" s="62"/>
      <c r="L72" s="63" t="s">
        <v>435</v>
      </c>
      <c r="M72" s="62">
        <v>113</v>
      </c>
      <c r="N72" s="61" t="s">
        <v>770</v>
      </c>
      <c r="O72" s="60">
        <v>1002601</v>
      </c>
      <c r="P72" s="59" t="s">
        <v>414</v>
      </c>
      <c r="Q72" s="58">
        <v>244</v>
      </c>
      <c r="R72" s="57"/>
      <c r="S72" s="57"/>
      <c r="T72" s="57"/>
      <c r="U72" s="56"/>
      <c r="V72" s="55">
        <v>1144</v>
      </c>
      <c r="W72" s="57"/>
      <c r="X72" s="56"/>
      <c r="Y72" s="55">
        <v>1.2</v>
      </c>
      <c r="Z72" s="54">
        <v>0.1048951048951049</v>
      </c>
      <c r="AA72" s="24"/>
    </row>
    <row r="73" spans="1:27" ht="33.75" customHeight="1">
      <c r="A73" s="53"/>
      <c r="B73" s="69"/>
      <c r="C73" s="68"/>
      <c r="D73" s="67" t="s">
        <v>769</v>
      </c>
      <c r="E73" s="67"/>
      <c r="F73" s="67"/>
      <c r="G73" s="66">
        <v>113</v>
      </c>
      <c r="H73" s="65" t="s">
        <v>403</v>
      </c>
      <c r="I73" s="65" t="s">
        <v>404</v>
      </c>
      <c r="J73" s="64">
        <v>113</v>
      </c>
      <c r="K73" s="62"/>
      <c r="L73" s="63" t="s">
        <v>435</v>
      </c>
      <c r="M73" s="62">
        <v>113</v>
      </c>
      <c r="N73" s="61" t="s">
        <v>768</v>
      </c>
      <c r="O73" s="60">
        <v>1005431</v>
      </c>
      <c r="P73" s="59" t="s">
        <v>409</v>
      </c>
      <c r="Q73" s="58" t="s">
        <v>409</v>
      </c>
      <c r="R73" s="57"/>
      <c r="S73" s="57"/>
      <c r="T73" s="57"/>
      <c r="U73" s="56"/>
      <c r="V73" s="55">
        <v>4356</v>
      </c>
      <c r="W73" s="57"/>
      <c r="X73" s="56"/>
      <c r="Y73" s="55">
        <v>121.4</v>
      </c>
      <c r="Z73" s="54">
        <v>2.7869605142332414</v>
      </c>
      <c r="AA73" s="24"/>
    </row>
    <row r="74" spans="1:27" ht="22.5" customHeight="1">
      <c r="A74" s="53"/>
      <c r="B74" s="69"/>
      <c r="C74" s="90"/>
      <c r="D74" s="89"/>
      <c r="E74" s="88" t="s">
        <v>418</v>
      </c>
      <c r="F74" s="88"/>
      <c r="G74" s="66">
        <v>113</v>
      </c>
      <c r="H74" s="65" t="s">
        <v>403</v>
      </c>
      <c r="I74" s="65" t="s">
        <v>404</v>
      </c>
      <c r="J74" s="64">
        <v>113</v>
      </c>
      <c r="K74" s="62"/>
      <c r="L74" s="63" t="s">
        <v>435</v>
      </c>
      <c r="M74" s="62">
        <v>113</v>
      </c>
      <c r="N74" s="61" t="s">
        <v>768</v>
      </c>
      <c r="O74" s="60">
        <v>1005431</v>
      </c>
      <c r="P74" s="59" t="s">
        <v>414</v>
      </c>
      <c r="Q74" s="58">
        <v>244</v>
      </c>
      <c r="R74" s="57"/>
      <c r="S74" s="57"/>
      <c r="T74" s="57"/>
      <c r="U74" s="56"/>
      <c r="V74" s="55">
        <v>4356</v>
      </c>
      <c r="W74" s="57"/>
      <c r="X74" s="56"/>
      <c r="Y74" s="55">
        <v>121.4</v>
      </c>
      <c r="Z74" s="54">
        <v>2.7869605142332414</v>
      </c>
      <c r="AA74" s="24"/>
    </row>
    <row r="75" spans="1:27" ht="45" customHeight="1">
      <c r="A75" s="53"/>
      <c r="B75" s="69"/>
      <c r="C75" s="68"/>
      <c r="D75" s="67" t="s">
        <v>767</v>
      </c>
      <c r="E75" s="67"/>
      <c r="F75" s="67"/>
      <c r="G75" s="66">
        <v>113</v>
      </c>
      <c r="H75" s="65" t="s">
        <v>403</v>
      </c>
      <c r="I75" s="65" t="s">
        <v>404</v>
      </c>
      <c r="J75" s="64">
        <v>113</v>
      </c>
      <c r="K75" s="62"/>
      <c r="L75" s="63" t="s">
        <v>435</v>
      </c>
      <c r="M75" s="62">
        <v>113</v>
      </c>
      <c r="N75" s="61" t="s">
        <v>766</v>
      </c>
      <c r="O75" s="60">
        <v>1125529</v>
      </c>
      <c r="P75" s="59" t="s">
        <v>409</v>
      </c>
      <c r="Q75" s="58" t="s">
        <v>409</v>
      </c>
      <c r="R75" s="57"/>
      <c r="S75" s="57"/>
      <c r="T75" s="57"/>
      <c r="U75" s="56"/>
      <c r="V75" s="55">
        <v>3.8</v>
      </c>
      <c r="W75" s="57"/>
      <c r="X75" s="56"/>
      <c r="Y75" s="55">
        <v>0</v>
      </c>
      <c r="Z75" s="54">
        <v>0</v>
      </c>
      <c r="AA75" s="24"/>
    </row>
    <row r="76" spans="1:27" ht="22.5" customHeight="1">
      <c r="A76" s="53"/>
      <c r="B76" s="69"/>
      <c r="C76" s="90"/>
      <c r="D76" s="89"/>
      <c r="E76" s="88" t="s">
        <v>418</v>
      </c>
      <c r="F76" s="88"/>
      <c r="G76" s="66">
        <v>113</v>
      </c>
      <c r="H76" s="65" t="s">
        <v>403</v>
      </c>
      <c r="I76" s="65" t="s">
        <v>404</v>
      </c>
      <c r="J76" s="64">
        <v>113</v>
      </c>
      <c r="K76" s="62"/>
      <c r="L76" s="63" t="s">
        <v>435</v>
      </c>
      <c r="M76" s="62">
        <v>113</v>
      </c>
      <c r="N76" s="61" t="s">
        <v>766</v>
      </c>
      <c r="O76" s="60">
        <v>1125529</v>
      </c>
      <c r="P76" s="59" t="s">
        <v>414</v>
      </c>
      <c r="Q76" s="58">
        <v>244</v>
      </c>
      <c r="R76" s="57"/>
      <c r="S76" s="57"/>
      <c r="T76" s="57"/>
      <c r="U76" s="56"/>
      <c r="V76" s="55">
        <v>3.8</v>
      </c>
      <c r="W76" s="57"/>
      <c r="X76" s="56"/>
      <c r="Y76" s="55">
        <v>0</v>
      </c>
      <c r="Z76" s="54">
        <v>0</v>
      </c>
      <c r="AA76" s="24"/>
    </row>
    <row r="77" spans="1:27" ht="33.75" customHeight="1">
      <c r="A77" s="53"/>
      <c r="B77" s="69"/>
      <c r="C77" s="68"/>
      <c r="D77" s="67" t="s">
        <v>678</v>
      </c>
      <c r="E77" s="67"/>
      <c r="F77" s="67"/>
      <c r="G77" s="66">
        <v>113</v>
      </c>
      <c r="H77" s="65" t="s">
        <v>403</v>
      </c>
      <c r="I77" s="65" t="s">
        <v>404</v>
      </c>
      <c r="J77" s="64">
        <v>113</v>
      </c>
      <c r="K77" s="62"/>
      <c r="L77" s="63" t="s">
        <v>435</v>
      </c>
      <c r="M77" s="62">
        <v>113</v>
      </c>
      <c r="N77" s="61" t="s">
        <v>677</v>
      </c>
      <c r="O77" s="60">
        <v>2010240</v>
      </c>
      <c r="P77" s="59" t="s">
        <v>409</v>
      </c>
      <c r="Q77" s="58" t="s">
        <v>409</v>
      </c>
      <c r="R77" s="57"/>
      <c r="S77" s="57"/>
      <c r="T77" s="57"/>
      <c r="U77" s="56"/>
      <c r="V77" s="55">
        <v>260</v>
      </c>
      <c r="W77" s="57"/>
      <c r="X77" s="56"/>
      <c r="Y77" s="55">
        <v>205.5</v>
      </c>
      <c r="Z77" s="54">
        <v>79.03846153846153</v>
      </c>
      <c r="AA77" s="24"/>
    </row>
    <row r="78" spans="1:27" ht="22.5" customHeight="1">
      <c r="A78" s="53"/>
      <c r="B78" s="69"/>
      <c r="C78" s="90"/>
      <c r="D78" s="89"/>
      <c r="E78" s="88" t="s">
        <v>472</v>
      </c>
      <c r="F78" s="88"/>
      <c r="G78" s="66">
        <v>113</v>
      </c>
      <c r="H78" s="65" t="s">
        <v>403</v>
      </c>
      <c r="I78" s="65" t="s">
        <v>404</v>
      </c>
      <c r="J78" s="64">
        <v>113</v>
      </c>
      <c r="K78" s="62"/>
      <c r="L78" s="63" t="s">
        <v>435</v>
      </c>
      <c r="M78" s="62">
        <v>113</v>
      </c>
      <c r="N78" s="61" t="s">
        <v>677</v>
      </c>
      <c r="O78" s="60">
        <v>2010240</v>
      </c>
      <c r="P78" s="59" t="s">
        <v>471</v>
      </c>
      <c r="Q78" s="58">
        <v>122</v>
      </c>
      <c r="R78" s="57"/>
      <c r="S78" s="57"/>
      <c r="T78" s="57"/>
      <c r="U78" s="56"/>
      <c r="V78" s="55">
        <v>260</v>
      </c>
      <c r="W78" s="57"/>
      <c r="X78" s="56"/>
      <c r="Y78" s="55">
        <v>205.5</v>
      </c>
      <c r="Z78" s="54">
        <v>79.03846153846153</v>
      </c>
      <c r="AA78" s="24"/>
    </row>
    <row r="79" spans="1:27" ht="33.75" customHeight="1">
      <c r="A79" s="53"/>
      <c r="B79" s="69"/>
      <c r="C79" s="68"/>
      <c r="D79" s="67" t="s">
        <v>676</v>
      </c>
      <c r="E79" s="67"/>
      <c r="F79" s="67"/>
      <c r="G79" s="66">
        <v>113</v>
      </c>
      <c r="H79" s="65" t="s">
        <v>403</v>
      </c>
      <c r="I79" s="65" t="s">
        <v>404</v>
      </c>
      <c r="J79" s="64">
        <v>113</v>
      </c>
      <c r="K79" s="62"/>
      <c r="L79" s="63" t="s">
        <v>435</v>
      </c>
      <c r="M79" s="62">
        <v>113</v>
      </c>
      <c r="N79" s="61" t="s">
        <v>675</v>
      </c>
      <c r="O79" s="60">
        <v>2210240</v>
      </c>
      <c r="P79" s="59" t="s">
        <v>409</v>
      </c>
      <c r="Q79" s="58" t="s">
        <v>409</v>
      </c>
      <c r="R79" s="57"/>
      <c r="S79" s="57"/>
      <c r="T79" s="57"/>
      <c r="U79" s="56"/>
      <c r="V79" s="55">
        <v>1904.5</v>
      </c>
      <c r="W79" s="57"/>
      <c r="X79" s="56"/>
      <c r="Y79" s="55">
        <v>1469.3</v>
      </c>
      <c r="Z79" s="54">
        <v>77.1488579679706</v>
      </c>
      <c r="AA79" s="24"/>
    </row>
    <row r="80" spans="1:27" ht="22.5" customHeight="1">
      <c r="A80" s="53"/>
      <c r="B80" s="69"/>
      <c r="C80" s="90"/>
      <c r="D80" s="89"/>
      <c r="E80" s="88" t="s">
        <v>472</v>
      </c>
      <c r="F80" s="88"/>
      <c r="G80" s="66">
        <v>113</v>
      </c>
      <c r="H80" s="65" t="s">
        <v>403</v>
      </c>
      <c r="I80" s="65" t="s">
        <v>404</v>
      </c>
      <c r="J80" s="64">
        <v>113</v>
      </c>
      <c r="K80" s="62"/>
      <c r="L80" s="63" t="s">
        <v>435</v>
      </c>
      <c r="M80" s="62">
        <v>113</v>
      </c>
      <c r="N80" s="61" t="s">
        <v>675</v>
      </c>
      <c r="O80" s="60">
        <v>2210240</v>
      </c>
      <c r="P80" s="59" t="s">
        <v>471</v>
      </c>
      <c r="Q80" s="58">
        <v>122</v>
      </c>
      <c r="R80" s="57"/>
      <c r="S80" s="57"/>
      <c r="T80" s="57"/>
      <c r="U80" s="56"/>
      <c r="V80" s="55">
        <v>1904.5</v>
      </c>
      <c r="W80" s="57"/>
      <c r="X80" s="56"/>
      <c r="Y80" s="55">
        <v>1469.3</v>
      </c>
      <c r="Z80" s="54">
        <v>77.1488579679706</v>
      </c>
      <c r="AA80" s="24"/>
    </row>
    <row r="81" spans="1:27" ht="56.25" customHeight="1">
      <c r="A81" s="53"/>
      <c r="B81" s="69"/>
      <c r="C81" s="68"/>
      <c r="D81" s="67" t="s">
        <v>765</v>
      </c>
      <c r="E81" s="67"/>
      <c r="F81" s="67"/>
      <c r="G81" s="66">
        <v>113</v>
      </c>
      <c r="H81" s="65" t="s">
        <v>403</v>
      </c>
      <c r="I81" s="65" t="s">
        <v>404</v>
      </c>
      <c r="J81" s="64">
        <v>113</v>
      </c>
      <c r="K81" s="62"/>
      <c r="L81" s="63" t="s">
        <v>435</v>
      </c>
      <c r="M81" s="62">
        <v>113</v>
      </c>
      <c r="N81" s="61" t="s">
        <v>764</v>
      </c>
      <c r="O81" s="60">
        <v>2215517</v>
      </c>
      <c r="P81" s="59" t="s">
        <v>409</v>
      </c>
      <c r="Q81" s="58" t="s">
        <v>409</v>
      </c>
      <c r="R81" s="57"/>
      <c r="S81" s="57"/>
      <c r="T81" s="57"/>
      <c r="U81" s="56"/>
      <c r="V81" s="55">
        <v>134.6</v>
      </c>
      <c r="W81" s="57"/>
      <c r="X81" s="56"/>
      <c r="Y81" s="55">
        <v>133.7</v>
      </c>
      <c r="Z81" s="54">
        <v>99.33135215453194</v>
      </c>
      <c r="AA81" s="24"/>
    </row>
    <row r="82" spans="1:27" ht="12.75" customHeight="1">
      <c r="A82" s="53"/>
      <c r="B82" s="69"/>
      <c r="C82" s="90"/>
      <c r="D82" s="89"/>
      <c r="E82" s="88" t="s">
        <v>470</v>
      </c>
      <c r="F82" s="88"/>
      <c r="G82" s="66">
        <v>113</v>
      </c>
      <c r="H82" s="65" t="s">
        <v>403</v>
      </c>
      <c r="I82" s="65" t="s">
        <v>404</v>
      </c>
      <c r="J82" s="64">
        <v>113</v>
      </c>
      <c r="K82" s="62"/>
      <c r="L82" s="63" t="s">
        <v>435</v>
      </c>
      <c r="M82" s="62">
        <v>113</v>
      </c>
      <c r="N82" s="61" t="s">
        <v>764</v>
      </c>
      <c r="O82" s="60">
        <v>2215517</v>
      </c>
      <c r="P82" s="59" t="s">
        <v>469</v>
      </c>
      <c r="Q82" s="58">
        <v>242</v>
      </c>
      <c r="R82" s="57"/>
      <c r="S82" s="57"/>
      <c r="T82" s="57"/>
      <c r="U82" s="56"/>
      <c r="V82" s="55">
        <v>5.1</v>
      </c>
      <c r="W82" s="57"/>
      <c r="X82" s="56"/>
      <c r="Y82" s="55">
        <v>5.1</v>
      </c>
      <c r="Z82" s="54">
        <v>100</v>
      </c>
      <c r="AA82" s="24"/>
    </row>
    <row r="83" spans="1:27" ht="22.5" customHeight="1">
      <c r="A83" s="53"/>
      <c r="B83" s="69"/>
      <c r="C83" s="90"/>
      <c r="D83" s="89"/>
      <c r="E83" s="88" t="s">
        <v>418</v>
      </c>
      <c r="F83" s="88"/>
      <c r="G83" s="66">
        <v>113</v>
      </c>
      <c r="H83" s="65" t="s">
        <v>403</v>
      </c>
      <c r="I83" s="65" t="s">
        <v>404</v>
      </c>
      <c r="J83" s="64">
        <v>113</v>
      </c>
      <c r="K83" s="62"/>
      <c r="L83" s="63" t="s">
        <v>435</v>
      </c>
      <c r="M83" s="62">
        <v>113</v>
      </c>
      <c r="N83" s="61" t="s">
        <v>764</v>
      </c>
      <c r="O83" s="60">
        <v>2215517</v>
      </c>
      <c r="P83" s="59" t="s">
        <v>414</v>
      </c>
      <c r="Q83" s="58">
        <v>244</v>
      </c>
      <c r="R83" s="57"/>
      <c r="S83" s="57"/>
      <c r="T83" s="57"/>
      <c r="U83" s="56"/>
      <c r="V83" s="55">
        <v>129.5</v>
      </c>
      <c r="W83" s="57"/>
      <c r="X83" s="56"/>
      <c r="Y83" s="55">
        <v>128.6</v>
      </c>
      <c r="Z83" s="54">
        <v>99.3050193050193</v>
      </c>
      <c r="AA83" s="24"/>
    </row>
    <row r="84" spans="1:27" ht="56.25" customHeight="1">
      <c r="A84" s="53"/>
      <c r="B84" s="69"/>
      <c r="C84" s="68"/>
      <c r="D84" s="67" t="s">
        <v>763</v>
      </c>
      <c r="E84" s="67"/>
      <c r="F84" s="67"/>
      <c r="G84" s="66">
        <v>113</v>
      </c>
      <c r="H84" s="65" t="s">
        <v>403</v>
      </c>
      <c r="I84" s="65" t="s">
        <v>404</v>
      </c>
      <c r="J84" s="64">
        <v>113</v>
      </c>
      <c r="K84" s="62"/>
      <c r="L84" s="63" t="s">
        <v>435</v>
      </c>
      <c r="M84" s="62">
        <v>113</v>
      </c>
      <c r="N84" s="61" t="s">
        <v>762</v>
      </c>
      <c r="O84" s="60">
        <v>2215520</v>
      </c>
      <c r="P84" s="59" t="s">
        <v>409</v>
      </c>
      <c r="Q84" s="58" t="s">
        <v>409</v>
      </c>
      <c r="R84" s="57"/>
      <c r="S84" s="57"/>
      <c r="T84" s="57"/>
      <c r="U84" s="56"/>
      <c r="V84" s="55">
        <v>3487.8</v>
      </c>
      <c r="W84" s="57"/>
      <c r="X84" s="56"/>
      <c r="Y84" s="55">
        <v>2795.3</v>
      </c>
      <c r="Z84" s="54">
        <v>80.145077125982</v>
      </c>
      <c r="AA84" s="24"/>
    </row>
    <row r="85" spans="1:27" ht="22.5" customHeight="1">
      <c r="A85" s="53"/>
      <c r="B85" s="69"/>
      <c r="C85" s="90"/>
      <c r="D85" s="89"/>
      <c r="E85" s="88" t="s">
        <v>474</v>
      </c>
      <c r="F85" s="88"/>
      <c r="G85" s="66">
        <v>113</v>
      </c>
      <c r="H85" s="65" t="s">
        <v>403</v>
      </c>
      <c r="I85" s="65" t="s">
        <v>404</v>
      </c>
      <c r="J85" s="64">
        <v>113</v>
      </c>
      <c r="K85" s="62"/>
      <c r="L85" s="63" t="s">
        <v>435</v>
      </c>
      <c r="M85" s="62">
        <v>113</v>
      </c>
      <c r="N85" s="61" t="s">
        <v>762</v>
      </c>
      <c r="O85" s="60">
        <v>2215520</v>
      </c>
      <c r="P85" s="59" t="s">
        <v>473</v>
      </c>
      <c r="Q85" s="58">
        <v>121</v>
      </c>
      <c r="R85" s="57"/>
      <c r="S85" s="57"/>
      <c r="T85" s="57"/>
      <c r="U85" s="56"/>
      <c r="V85" s="55">
        <v>2996.4</v>
      </c>
      <c r="W85" s="57"/>
      <c r="X85" s="56"/>
      <c r="Y85" s="55">
        <v>2677.2</v>
      </c>
      <c r="Z85" s="54">
        <v>89.34721665999199</v>
      </c>
      <c r="AA85" s="24"/>
    </row>
    <row r="86" spans="1:27" ht="22.5" customHeight="1">
      <c r="A86" s="53"/>
      <c r="B86" s="69"/>
      <c r="C86" s="90"/>
      <c r="D86" s="89"/>
      <c r="E86" s="88" t="s">
        <v>472</v>
      </c>
      <c r="F86" s="88"/>
      <c r="G86" s="66">
        <v>113</v>
      </c>
      <c r="H86" s="65" t="s">
        <v>403</v>
      </c>
      <c r="I86" s="65" t="s">
        <v>404</v>
      </c>
      <c r="J86" s="64">
        <v>113</v>
      </c>
      <c r="K86" s="62"/>
      <c r="L86" s="63" t="s">
        <v>435</v>
      </c>
      <c r="M86" s="62">
        <v>113</v>
      </c>
      <c r="N86" s="61" t="s">
        <v>762</v>
      </c>
      <c r="O86" s="60">
        <v>2215520</v>
      </c>
      <c r="P86" s="59" t="s">
        <v>471</v>
      </c>
      <c r="Q86" s="58">
        <v>122</v>
      </c>
      <c r="R86" s="57"/>
      <c r="S86" s="57"/>
      <c r="T86" s="57"/>
      <c r="U86" s="56"/>
      <c r="V86" s="55">
        <v>109.1</v>
      </c>
      <c r="W86" s="57"/>
      <c r="X86" s="56"/>
      <c r="Y86" s="55">
        <v>0</v>
      </c>
      <c r="Z86" s="54">
        <v>0</v>
      </c>
      <c r="AA86" s="24"/>
    </row>
    <row r="87" spans="1:27" ht="12.75" customHeight="1">
      <c r="A87" s="53"/>
      <c r="B87" s="69"/>
      <c r="C87" s="90"/>
      <c r="D87" s="89"/>
      <c r="E87" s="88" t="s">
        <v>470</v>
      </c>
      <c r="F87" s="88"/>
      <c r="G87" s="66">
        <v>113</v>
      </c>
      <c r="H87" s="65" t="s">
        <v>403</v>
      </c>
      <c r="I87" s="65" t="s">
        <v>404</v>
      </c>
      <c r="J87" s="64">
        <v>113</v>
      </c>
      <c r="K87" s="62"/>
      <c r="L87" s="63" t="s">
        <v>435</v>
      </c>
      <c r="M87" s="62">
        <v>113</v>
      </c>
      <c r="N87" s="61" t="s">
        <v>762</v>
      </c>
      <c r="O87" s="60">
        <v>2215520</v>
      </c>
      <c r="P87" s="59" t="s">
        <v>469</v>
      </c>
      <c r="Q87" s="58">
        <v>242</v>
      </c>
      <c r="R87" s="57"/>
      <c r="S87" s="57"/>
      <c r="T87" s="57"/>
      <c r="U87" s="56"/>
      <c r="V87" s="55">
        <v>189.8</v>
      </c>
      <c r="W87" s="57"/>
      <c r="X87" s="56"/>
      <c r="Y87" s="55">
        <v>91.8</v>
      </c>
      <c r="Z87" s="54">
        <v>48.366701791359326</v>
      </c>
      <c r="AA87" s="24"/>
    </row>
    <row r="88" spans="1:27" ht="22.5" customHeight="1">
      <c r="A88" s="53"/>
      <c r="B88" s="69"/>
      <c r="C88" s="90"/>
      <c r="D88" s="89"/>
      <c r="E88" s="88" t="s">
        <v>418</v>
      </c>
      <c r="F88" s="88"/>
      <c r="G88" s="66">
        <v>113</v>
      </c>
      <c r="H88" s="65" t="s">
        <v>403</v>
      </c>
      <c r="I88" s="65" t="s">
        <v>404</v>
      </c>
      <c r="J88" s="64">
        <v>113</v>
      </c>
      <c r="K88" s="62"/>
      <c r="L88" s="63" t="s">
        <v>435</v>
      </c>
      <c r="M88" s="62">
        <v>113</v>
      </c>
      <c r="N88" s="61" t="s">
        <v>762</v>
      </c>
      <c r="O88" s="60">
        <v>2215520</v>
      </c>
      <c r="P88" s="59" t="s">
        <v>414</v>
      </c>
      <c r="Q88" s="58">
        <v>244</v>
      </c>
      <c r="R88" s="57"/>
      <c r="S88" s="57"/>
      <c r="T88" s="57"/>
      <c r="U88" s="56"/>
      <c r="V88" s="55">
        <v>187.5</v>
      </c>
      <c r="W88" s="57"/>
      <c r="X88" s="56"/>
      <c r="Y88" s="55">
        <v>25.6</v>
      </c>
      <c r="Z88" s="54">
        <v>13.653333333333334</v>
      </c>
      <c r="AA88" s="24"/>
    </row>
    <row r="89" spans="1:27" ht="12.75" customHeight="1">
      <c r="A89" s="53"/>
      <c r="B89" s="69"/>
      <c r="C89" s="90"/>
      <c r="D89" s="89"/>
      <c r="E89" s="88" t="s">
        <v>468</v>
      </c>
      <c r="F89" s="88"/>
      <c r="G89" s="66">
        <v>113</v>
      </c>
      <c r="H89" s="65" t="s">
        <v>403</v>
      </c>
      <c r="I89" s="65" t="s">
        <v>404</v>
      </c>
      <c r="J89" s="64">
        <v>113</v>
      </c>
      <c r="K89" s="62"/>
      <c r="L89" s="63" t="s">
        <v>435</v>
      </c>
      <c r="M89" s="62">
        <v>113</v>
      </c>
      <c r="N89" s="61" t="s">
        <v>762</v>
      </c>
      <c r="O89" s="60">
        <v>2215520</v>
      </c>
      <c r="P89" s="59" t="s">
        <v>464</v>
      </c>
      <c r="Q89" s="58">
        <v>851</v>
      </c>
      <c r="R89" s="57"/>
      <c r="S89" s="57"/>
      <c r="T89" s="57"/>
      <c r="U89" s="56"/>
      <c r="V89" s="55">
        <v>5</v>
      </c>
      <c r="W89" s="57"/>
      <c r="X89" s="56"/>
      <c r="Y89" s="55">
        <v>0.7</v>
      </c>
      <c r="Z89" s="54">
        <v>13.999999999999998</v>
      </c>
      <c r="AA89" s="24"/>
    </row>
    <row r="90" spans="1:27" ht="56.25" customHeight="1">
      <c r="A90" s="53"/>
      <c r="B90" s="69"/>
      <c r="C90" s="68"/>
      <c r="D90" s="67" t="s">
        <v>761</v>
      </c>
      <c r="E90" s="67"/>
      <c r="F90" s="67"/>
      <c r="G90" s="66">
        <v>113</v>
      </c>
      <c r="H90" s="65" t="s">
        <v>403</v>
      </c>
      <c r="I90" s="65" t="s">
        <v>404</v>
      </c>
      <c r="J90" s="64">
        <v>113</v>
      </c>
      <c r="K90" s="62"/>
      <c r="L90" s="63" t="s">
        <v>435</v>
      </c>
      <c r="M90" s="62">
        <v>113</v>
      </c>
      <c r="N90" s="61" t="s">
        <v>760</v>
      </c>
      <c r="O90" s="60">
        <v>2215589</v>
      </c>
      <c r="P90" s="59" t="s">
        <v>409</v>
      </c>
      <c r="Q90" s="58" t="s">
        <v>409</v>
      </c>
      <c r="R90" s="57"/>
      <c r="S90" s="57"/>
      <c r="T90" s="57"/>
      <c r="U90" s="56"/>
      <c r="V90" s="55">
        <v>7855.5</v>
      </c>
      <c r="W90" s="57"/>
      <c r="X90" s="56"/>
      <c r="Y90" s="55">
        <v>5671.9</v>
      </c>
      <c r="Z90" s="54">
        <v>72.20291515498694</v>
      </c>
      <c r="AA90" s="24"/>
    </row>
    <row r="91" spans="1:27" ht="22.5" customHeight="1">
      <c r="A91" s="53"/>
      <c r="B91" s="69"/>
      <c r="C91" s="90"/>
      <c r="D91" s="89"/>
      <c r="E91" s="88" t="s">
        <v>474</v>
      </c>
      <c r="F91" s="88"/>
      <c r="G91" s="66">
        <v>113</v>
      </c>
      <c r="H91" s="65" t="s">
        <v>403</v>
      </c>
      <c r="I91" s="65" t="s">
        <v>404</v>
      </c>
      <c r="J91" s="64">
        <v>113</v>
      </c>
      <c r="K91" s="62"/>
      <c r="L91" s="63" t="s">
        <v>435</v>
      </c>
      <c r="M91" s="62">
        <v>113</v>
      </c>
      <c r="N91" s="61" t="s">
        <v>760</v>
      </c>
      <c r="O91" s="60">
        <v>2215589</v>
      </c>
      <c r="P91" s="59" t="s">
        <v>473</v>
      </c>
      <c r="Q91" s="58">
        <v>121</v>
      </c>
      <c r="R91" s="57"/>
      <c r="S91" s="57"/>
      <c r="T91" s="57"/>
      <c r="U91" s="56"/>
      <c r="V91" s="55">
        <v>5715.9</v>
      </c>
      <c r="W91" s="57"/>
      <c r="X91" s="56"/>
      <c r="Y91" s="55">
        <v>4382.5</v>
      </c>
      <c r="Z91" s="54">
        <v>76.672090134537</v>
      </c>
      <c r="AA91" s="24"/>
    </row>
    <row r="92" spans="1:27" ht="22.5" customHeight="1">
      <c r="A92" s="53"/>
      <c r="B92" s="69"/>
      <c r="C92" s="90"/>
      <c r="D92" s="89"/>
      <c r="E92" s="88" t="s">
        <v>472</v>
      </c>
      <c r="F92" s="88"/>
      <c r="G92" s="66">
        <v>113</v>
      </c>
      <c r="H92" s="65" t="s">
        <v>403</v>
      </c>
      <c r="I92" s="65" t="s">
        <v>404</v>
      </c>
      <c r="J92" s="64">
        <v>113</v>
      </c>
      <c r="K92" s="62"/>
      <c r="L92" s="63" t="s">
        <v>435</v>
      </c>
      <c r="M92" s="62">
        <v>113</v>
      </c>
      <c r="N92" s="61" t="s">
        <v>760</v>
      </c>
      <c r="O92" s="60">
        <v>2215589</v>
      </c>
      <c r="P92" s="59" t="s">
        <v>471</v>
      </c>
      <c r="Q92" s="58">
        <v>122</v>
      </c>
      <c r="R92" s="57"/>
      <c r="S92" s="57"/>
      <c r="T92" s="57"/>
      <c r="U92" s="56"/>
      <c r="V92" s="55">
        <v>387.4</v>
      </c>
      <c r="W92" s="57"/>
      <c r="X92" s="56"/>
      <c r="Y92" s="55">
        <v>229.6</v>
      </c>
      <c r="Z92" s="54">
        <v>59.266907589055236</v>
      </c>
      <c r="AA92" s="24"/>
    </row>
    <row r="93" spans="1:27" ht="12.75" customHeight="1">
      <c r="A93" s="53"/>
      <c r="B93" s="69"/>
      <c r="C93" s="90"/>
      <c r="D93" s="89"/>
      <c r="E93" s="88" t="s">
        <v>470</v>
      </c>
      <c r="F93" s="88"/>
      <c r="G93" s="66">
        <v>113</v>
      </c>
      <c r="H93" s="65" t="s">
        <v>403</v>
      </c>
      <c r="I93" s="65" t="s">
        <v>404</v>
      </c>
      <c r="J93" s="64">
        <v>113</v>
      </c>
      <c r="K93" s="62"/>
      <c r="L93" s="63" t="s">
        <v>435</v>
      </c>
      <c r="M93" s="62">
        <v>113</v>
      </c>
      <c r="N93" s="61" t="s">
        <v>760</v>
      </c>
      <c r="O93" s="60">
        <v>2215589</v>
      </c>
      <c r="P93" s="59" t="s">
        <v>469</v>
      </c>
      <c r="Q93" s="58">
        <v>242</v>
      </c>
      <c r="R93" s="57"/>
      <c r="S93" s="57"/>
      <c r="T93" s="57"/>
      <c r="U93" s="56"/>
      <c r="V93" s="55">
        <v>256.7</v>
      </c>
      <c r="W93" s="57"/>
      <c r="X93" s="56"/>
      <c r="Y93" s="55">
        <v>147.7</v>
      </c>
      <c r="Z93" s="54">
        <v>57.537982080249314</v>
      </c>
      <c r="AA93" s="24"/>
    </row>
    <row r="94" spans="1:27" ht="22.5" customHeight="1">
      <c r="A94" s="53"/>
      <c r="B94" s="69"/>
      <c r="C94" s="90"/>
      <c r="D94" s="89"/>
      <c r="E94" s="88" t="s">
        <v>418</v>
      </c>
      <c r="F94" s="88"/>
      <c r="G94" s="66">
        <v>113</v>
      </c>
      <c r="H94" s="65" t="s">
        <v>403</v>
      </c>
      <c r="I94" s="65" t="s">
        <v>404</v>
      </c>
      <c r="J94" s="64">
        <v>113</v>
      </c>
      <c r="K94" s="62"/>
      <c r="L94" s="63" t="s">
        <v>435</v>
      </c>
      <c r="M94" s="62">
        <v>113</v>
      </c>
      <c r="N94" s="61" t="s">
        <v>760</v>
      </c>
      <c r="O94" s="60">
        <v>2215589</v>
      </c>
      <c r="P94" s="59" t="s">
        <v>414</v>
      </c>
      <c r="Q94" s="58">
        <v>244</v>
      </c>
      <c r="R94" s="57"/>
      <c r="S94" s="57"/>
      <c r="T94" s="57"/>
      <c r="U94" s="56"/>
      <c r="V94" s="55">
        <v>1493.5</v>
      </c>
      <c r="W94" s="57"/>
      <c r="X94" s="56"/>
      <c r="Y94" s="55">
        <v>911.3</v>
      </c>
      <c r="Z94" s="54">
        <v>61.01774355540675</v>
      </c>
      <c r="AA94" s="24"/>
    </row>
    <row r="95" spans="1:27" ht="12.75" customHeight="1">
      <c r="A95" s="53"/>
      <c r="B95" s="69"/>
      <c r="C95" s="90"/>
      <c r="D95" s="89"/>
      <c r="E95" s="88" t="s">
        <v>468</v>
      </c>
      <c r="F95" s="88"/>
      <c r="G95" s="66">
        <v>113</v>
      </c>
      <c r="H95" s="65" t="s">
        <v>403</v>
      </c>
      <c r="I95" s="65" t="s">
        <v>404</v>
      </c>
      <c r="J95" s="64">
        <v>113</v>
      </c>
      <c r="K95" s="62"/>
      <c r="L95" s="63" t="s">
        <v>435</v>
      </c>
      <c r="M95" s="62">
        <v>113</v>
      </c>
      <c r="N95" s="61" t="s">
        <v>760</v>
      </c>
      <c r="O95" s="60">
        <v>2215589</v>
      </c>
      <c r="P95" s="59" t="s">
        <v>464</v>
      </c>
      <c r="Q95" s="58">
        <v>851</v>
      </c>
      <c r="R95" s="57"/>
      <c r="S95" s="57"/>
      <c r="T95" s="57"/>
      <c r="U95" s="56"/>
      <c r="V95" s="55">
        <v>2</v>
      </c>
      <c r="W95" s="57"/>
      <c r="X95" s="56"/>
      <c r="Y95" s="55">
        <v>0.8</v>
      </c>
      <c r="Z95" s="54">
        <v>40</v>
      </c>
      <c r="AA95" s="24"/>
    </row>
    <row r="96" spans="1:27" ht="33.75" customHeight="1">
      <c r="A96" s="53"/>
      <c r="B96" s="69"/>
      <c r="C96" s="68"/>
      <c r="D96" s="67" t="s">
        <v>649</v>
      </c>
      <c r="E96" s="67"/>
      <c r="F96" s="67"/>
      <c r="G96" s="66">
        <v>113</v>
      </c>
      <c r="H96" s="65" t="s">
        <v>403</v>
      </c>
      <c r="I96" s="65" t="s">
        <v>404</v>
      </c>
      <c r="J96" s="64">
        <v>113</v>
      </c>
      <c r="K96" s="62"/>
      <c r="L96" s="63" t="s">
        <v>435</v>
      </c>
      <c r="M96" s="62">
        <v>113</v>
      </c>
      <c r="N96" s="61" t="s">
        <v>644</v>
      </c>
      <c r="O96" s="60">
        <v>2230059</v>
      </c>
      <c r="P96" s="59" t="s">
        <v>409</v>
      </c>
      <c r="Q96" s="58" t="s">
        <v>409</v>
      </c>
      <c r="R96" s="57"/>
      <c r="S96" s="57"/>
      <c r="T96" s="57"/>
      <c r="U96" s="56"/>
      <c r="V96" s="55">
        <v>78984.9</v>
      </c>
      <c r="W96" s="57"/>
      <c r="X96" s="56"/>
      <c r="Y96" s="55">
        <v>54648.6</v>
      </c>
      <c r="Z96" s="54">
        <v>69.18866770737192</v>
      </c>
      <c r="AA96" s="24"/>
    </row>
    <row r="97" spans="1:27" ht="22.5" customHeight="1">
      <c r="A97" s="53"/>
      <c r="B97" s="69"/>
      <c r="C97" s="90"/>
      <c r="D97" s="89"/>
      <c r="E97" s="88" t="s">
        <v>553</v>
      </c>
      <c r="F97" s="88"/>
      <c r="G97" s="66">
        <v>113</v>
      </c>
      <c r="H97" s="65" t="s">
        <v>403</v>
      </c>
      <c r="I97" s="65" t="s">
        <v>404</v>
      </c>
      <c r="J97" s="64">
        <v>113</v>
      </c>
      <c r="K97" s="62"/>
      <c r="L97" s="63" t="s">
        <v>435</v>
      </c>
      <c r="M97" s="62">
        <v>113</v>
      </c>
      <c r="N97" s="61" t="s">
        <v>644</v>
      </c>
      <c r="O97" s="60">
        <v>2230059</v>
      </c>
      <c r="P97" s="59" t="s">
        <v>552</v>
      </c>
      <c r="Q97" s="58">
        <v>111</v>
      </c>
      <c r="R97" s="57"/>
      <c r="S97" s="57"/>
      <c r="T97" s="57"/>
      <c r="U97" s="56"/>
      <c r="V97" s="55">
        <v>35946.5</v>
      </c>
      <c r="W97" s="57"/>
      <c r="X97" s="56"/>
      <c r="Y97" s="55">
        <v>28496.9</v>
      </c>
      <c r="Z97" s="54">
        <v>79.27586830428554</v>
      </c>
      <c r="AA97" s="24"/>
    </row>
    <row r="98" spans="1:27" ht="12.75" customHeight="1">
      <c r="A98" s="53"/>
      <c r="B98" s="69"/>
      <c r="C98" s="90"/>
      <c r="D98" s="89"/>
      <c r="E98" s="88" t="s">
        <v>561</v>
      </c>
      <c r="F98" s="88"/>
      <c r="G98" s="66">
        <v>113</v>
      </c>
      <c r="H98" s="65" t="s">
        <v>403</v>
      </c>
      <c r="I98" s="65" t="s">
        <v>404</v>
      </c>
      <c r="J98" s="64">
        <v>113</v>
      </c>
      <c r="K98" s="62"/>
      <c r="L98" s="63" t="s">
        <v>435</v>
      </c>
      <c r="M98" s="62">
        <v>113</v>
      </c>
      <c r="N98" s="61" t="s">
        <v>644</v>
      </c>
      <c r="O98" s="60">
        <v>2230059</v>
      </c>
      <c r="P98" s="59" t="s">
        <v>560</v>
      </c>
      <c r="Q98" s="58">
        <v>112</v>
      </c>
      <c r="R98" s="57"/>
      <c r="S98" s="57"/>
      <c r="T98" s="57"/>
      <c r="U98" s="56"/>
      <c r="V98" s="55">
        <v>992</v>
      </c>
      <c r="W98" s="57"/>
      <c r="X98" s="56"/>
      <c r="Y98" s="55">
        <v>699.7</v>
      </c>
      <c r="Z98" s="54">
        <v>70.5342741935484</v>
      </c>
      <c r="AA98" s="24"/>
    </row>
    <row r="99" spans="1:27" ht="12.75" customHeight="1">
      <c r="A99" s="53"/>
      <c r="B99" s="69"/>
      <c r="C99" s="90"/>
      <c r="D99" s="89"/>
      <c r="E99" s="88" t="s">
        <v>470</v>
      </c>
      <c r="F99" s="88"/>
      <c r="G99" s="66">
        <v>113</v>
      </c>
      <c r="H99" s="65" t="s">
        <v>403</v>
      </c>
      <c r="I99" s="65" t="s">
        <v>404</v>
      </c>
      <c r="J99" s="64">
        <v>113</v>
      </c>
      <c r="K99" s="62"/>
      <c r="L99" s="63" t="s">
        <v>435</v>
      </c>
      <c r="M99" s="62">
        <v>113</v>
      </c>
      <c r="N99" s="61" t="s">
        <v>644</v>
      </c>
      <c r="O99" s="60">
        <v>2230059</v>
      </c>
      <c r="P99" s="59" t="s">
        <v>469</v>
      </c>
      <c r="Q99" s="58">
        <v>242</v>
      </c>
      <c r="R99" s="57"/>
      <c r="S99" s="57"/>
      <c r="T99" s="57"/>
      <c r="U99" s="56"/>
      <c r="V99" s="55">
        <v>3357.2</v>
      </c>
      <c r="W99" s="57"/>
      <c r="X99" s="56"/>
      <c r="Y99" s="55">
        <v>1747.4</v>
      </c>
      <c r="Z99" s="54">
        <v>52.04932681996903</v>
      </c>
      <c r="AA99" s="24"/>
    </row>
    <row r="100" spans="1:27" ht="22.5" customHeight="1">
      <c r="A100" s="53"/>
      <c r="B100" s="69"/>
      <c r="C100" s="90"/>
      <c r="D100" s="89"/>
      <c r="E100" s="88" t="s">
        <v>418</v>
      </c>
      <c r="F100" s="88"/>
      <c r="G100" s="66">
        <v>113</v>
      </c>
      <c r="H100" s="65" t="s">
        <v>403</v>
      </c>
      <c r="I100" s="65" t="s">
        <v>404</v>
      </c>
      <c r="J100" s="64">
        <v>113</v>
      </c>
      <c r="K100" s="62"/>
      <c r="L100" s="63" t="s">
        <v>435</v>
      </c>
      <c r="M100" s="62">
        <v>113</v>
      </c>
      <c r="N100" s="61" t="s">
        <v>644</v>
      </c>
      <c r="O100" s="60">
        <v>2230059</v>
      </c>
      <c r="P100" s="59" t="s">
        <v>414</v>
      </c>
      <c r="Q100" s="58">
        <v>244</v>
      </c>
      <c r="R100" s="57"/>
      <c r="S100" s="57"/>
      <c r="T100" s="57"/>
      <c r="U100" s="56"/>
      <c r="V100" s="55">
        <v>37769.3</v>
      </c>
      <c r="W100" s="57"/>
      <c r="X100" s="56"/>
      <c r="Y100" s="55">
        <v>23099.9</v>
      </c>
      <c r="Z100" s="54">
        <v>61.160519257704</v>
      </c>
      <c r="AA100" s="24"/>
    </row>
    <row r="101" spans="1:27" ht="45" customHeight="1">
      <c r="A101" s="53"/>
      <c r="B101" s="69"/>
      <c r="C101" s="90"/>
      <c r="D101" s="89"/>
      <c r="E101" s="88" t="s">
        <v>648</v>
      </c>
      <c r="F101" s="88"/>
      <c r="G101" s="66">
        <v>113</v>
      </c>
      <c r="H101" s="65" t="s">
        <v>403</v>
      </c>
      <c r="I101" s="65" t="s">
        <v>404</v>
      </c>
      <c r="J101" s="64">
        <v>113</v>
      </c>
      <c r="K101" s="62"/>
      <c r="L101" s="63" t="s">
        <v>435</v>
      </c>
      <c r="M101" s="62">
        <v>113</v>
      </c>
      <c r="N101" s="61" t="s">
        <v>644</v>
      </c>
      <c r="O101" s="60">
        <v>2230059</v>
      </c>
      <c r="P101" s="59" t="s">
        <v>647</v>
      </c>
      <c r="Q101" s="58">
        <v>831</v>
      </c>
      <c r="R101" s="57"/>
      <c r="S101" s="57"/>
      <c r="T101" s="57"/>
      <c r="U101" s="56"/>
      <c r="V101" s="55">
        <v>60.9</v>
      </c>
      <c r="W101" s="57"/>
      <c r="X101" s="56"/>
      <c r="Y101" s="55">
        <v>60.9</v>
      </c>
      <c r="Z101" s="54">
        <v>100</v>
      </c>
      <c r="AA101" s="24"/>
    </row>
    <row r="102" spans="1:27" ht="12.75" customHeight="1">
      <c r="A102" s="53"/>
      <c r="B102" s="69"/>
      <c r="C102" s="90"/>
      <c r="D102" s="89"/>
      <c r="E102" s="88" t="s">
        <v>468</v>
      </c>
      <c r="F102" s="88"/>
      <c r="G102" s="66">
        <v>113</v>
      </c>
      <c r="H102" s="65" t="s">
        <v>403</v>
      </c>
      <c r="I102" s="65" t="s">
        <v>404</v>
      </c>
      <c r="J102" s="64">
        <v>113</v>
      </c>
      <c r="K102" s="62"/>
      <c r="L102" s="63" t="s">
        <v>435</v>
      </c>
      <c r="M102" s="62">
        <v>113</v>
      </c>
      <c r="N102" s="61" t="s">
        <v>644</v>
      </c>
      <c r="O102" s="60">
        <v>2230059</v>
      </c>
      <c r="P102" s="59" t="s">
        <v>464</v>
      </c>
      <c r="Q102" s="58">
        <v>851</v>
      </c>
      <c r="R102" s="57"/>
      <c r="S102" s="57"/>
      <c r="T102" s="57"/>
      <c r="U102" s="56"/>
      <c r="V102" s="55">
        <v>738</v>
      </c>
      <c r="W102" s="57"/>
      <c r="X102" s="56"/>
      <c r="Y102" s="55">
        <v>486.8</v>
      </c>
      <c r="Z102" s="54">
        <v>65.96205962059621</v>
      </c>
      <c r="AA102" s="24"/>
    </row>
    <row r="103" spans="1:27" ht="12.75" customHeight="1">
      <c r="A103" s="53"/>
      <c r="B103" s="69"/>
      <c r="C103" s="90"/>
      <c r="D103" s="89"/>
      <c r="E103" s="88" t="s">
        <v>559</v>
      </c>
      <c r="F103" s="88"/>
      <c r="G103" s="66">
        <v>113</v>
      </c>
      <c r="H103" s="65" t="s">
        <v>403</v>
      </c>
      <c r="I103" s="65" t="s">
        <v>404</v>
      </c>
      <c r="J103" s="64">
        <v>113</v>
      </c>
      <c r="K103" s="62"/>
      <c r="L103" s="63" t="s">
        <v>435</v>
      </c>
      <c r="M103" s="62">
        <v>113</v>
      </c>
      <c r="N103" s="61" t="s">
        <v>644</v>
      </c>
      <c r="O103" s="60">
        <v>2230059</v>
      </c>
      <c r="P103" s="59" t="s">
        <v>557</v>
      </c>
      <c r="Q103" s="58">
        <v>852</v>
      </c>
      <c r="R103" s="57"/>
      <c r="S103" s="57"/>
      <c r="T103" s="57"/>
      <c r="U103" s="56"/>
      <c r="V103" s="55">
        <v>121</v>
      </c>
      <c r="W103" s="57"/>
      <c r="X103" s="56"/>
      <c r="Y103" s="55">
        <v>57</v>
      </c>
      <c r="Z103" s="54">
        <v>47.107438016528924</v>
      </c>
      <c r="AA103" s="24"/>
    </row>
    <row r="104" spans="1:27" ht="12.75" customHeight="1">
      <c r="A104" s="53"/>
      <c r="B104" s="69"/>
      <c r="C104" s="68"/>
      <c r="D104" s="67" t="s">
        <v>759</v>
      </c>
      <c r="E104" s="67"/>
      <c r="F104" s="67"/>
      <c r="G104" s="66">
        <v>113</v>
      </c>
      <c r="H104" s="65" t="s">
        <v>403</v>
      </c>
      <c r="I104" s="65" t="s">
        <v>404</v>
      </c>
      <c r="J104" s="64">
        <v>113</v>
      </c>
      <c r="K104" s="62"/>
      <c r="L104" s="63" t="s">
        <v>435</v>
      </c>
      <c r="M104" s="62">
        <v>113</v>
      </c>
      <c r="N104" s="61" t="s">
        <v>758</v>
      </c>
      <c r="O104" s="60">
        <v>4010059</v>
      </c>
      <c r="P104" s="59" t="s">
        <v>409</v>
      </c>
      <c r="Q104" s="58" t="s">
        <v>409</v>
      </c>
      <c r="R104" s="57"/>
      <c r="S104" s="57"/>
      <c r="T104" s="57"/>
      <c r="U104" s="56"/>
      <c r="V104" s="55">
        <v>1953.1</v>
      </c>
      <c r="W104" s="57"/>
      <c r="X104" s="56"/>
      <c r="Y104" s="55">
        <v>929.2</v>
      </c>
      <c r="Z104" s="54">
        <v>47.5756489683068</v>
      </c>
      <c r="AA104" s="24"/>
    </row>
    <row r="105" spans="1:27" ht="22.5" customHeight="1">
      <c r="A105" s="53"/>
      <c r="B105" s="69"/>
      <c r="C105" s="90"/>
      <c r="D105" s="89"/>
      <c r="E105" s="88" t="s">
        <v>418</v>
      </c>
      <c r="F105" s="88"/>
      <c r="G105" s="66">
        <v>113</v>
      </c>
      <c r="H105" s="65" t="s">
        <v>403</v>
      </c>
      <c r="I105" s="65" t="s">
        <v>404</v>
      </c>
      <c r="J105" s="64">
        <v>113</v>
      </c>
      <c r="K105" s="62"/>
      <c r="L105" s="63" t="s">
        <v>435</v>
      </c>
      <c r="M105" s="62">
        <v>113</v>
      </c>
      <c r="N105" s="61" t="s">
        <v>758</v>
      </c>
      <c r="O105" s="60">
        <v>4010059</v>
      </c>
      <c r="P105" s="59" t="s">
        <v>414</v>
      </c>
      <c r="Q105" s="58">
        <v>244</v>
      </c>
      <c r="R105" s="57"/>
      <c r="S105" s="57"/>
      <c r="T105" s="57"/>
      <c r="U105" s="56"/>
      <c r="V105" s="55">
        <v>1953.1</v>
      </c>
      <c r="W105" s="57"/>
      <c r="X105" s="56"/>
      <c r="Y105" s="55">
        <v>929.2</v>
      </c>
      <c r="Z105" s="54">
        <v>47.5756489683068</v>
      </c>
      <c r="AA105" s="24"/>
    </row>
    <row r="106" spans="1:27" ht="12.75" customHeight="1">
      <c r="A106" s="53"/>
      <c r="B106" s="69"/>
      <c r="C106" s="68"/>
      <c r="D106" s="67" t="s">
        <v>674</v>
      </c>
      <c r="E106" s="67"/>
      <c r="F106" s="67"/>
      <c r="G106" s="66">
        <v>113</v>
      </c>
      <c r="H106" s="65" t="s">
        <v>403</v>
      </c>
      <c r="I106" s="65" t="s">
        <v>404</v>
      </c>
      <c r="J106" s="64">
        <v>113</v>
      </c>
      <c r="K106" s="62"/>
      <c r="L106" s="63" t="s">
        <v>435</v>
      </c>
      <c r="M106" s="62">
        <v>113</v>
      </c>
      <c r="N106" s="61" t="s">
        <v>673</v>
      </c>
      <c r="O106" s="60">
        <v>4010240</v>
      </c>
      <c r="P106" s="59" t="s">
        <v>409</v>
      </c>
      <c r="Q106" s="58" t="s">
        <v>409</v>
      </c>
      <c r="R106" s="57"/>
      <c r="S106" s="57"/>
      <c r="T106" s="57"/>
      <c r="U106" s="56"/>
      <c r="V106" s="55">
        <v>208.7</v>
      </c>
      <c r="W106" s="57"/>
      <c r="X106" s="56"/>
      <c r="Y106" s="55">
        <v>208.6</v>
      </c>
      <c r="Z106" s="54">
        <v>99.95208433157643</v>
      </c>
      <c r="AA106" s="24"/>
    </row>
    <row r="107" spans="1:27" ht="22.5" customHeight="1">
      <c r="A107" s="53"/>
      <c r="B107" s="69"/>
      <c r="C107" s="90"/>
      <c r="D107" s="89"/>
      <c r="E107" s="88" t="s">
        <v>472</v>
      </c>
      <c r="F107" s="88"/>
      <c r="G107" s="66">
        <v>113</v>
      </c>
      <c r="H107" s="65" t="s">
        <v>403</v>
      </c>
      <c r="I107" s="65" t="s">
        <v>404</v>
      </c>
      <c r="J107" s="64">
        <v>113</v>
      </c>
      <c r="K107" s="62"/>
      <c r="L107" s="63" t="s">
        <v>435</v>
      </c>
      <c r="M107" s="62">
        <v>113</v>
      </c>
      <c r="N107" s="61" t="s">
        <v>673</v>
      </c>
      <c r="O107" s="60">
        <v>4010240</v>
      </c>
      <c r="P107" s="59" t="s">
        <v>471</v>
      </c>
      <c r="Q107" s="58">
        <v>122</v>
      </c>
      <c r="R107" s="57"/>
      <c r="S107" s="57"/>
      <c r="T107" s="57"/>
      <c r="U107" s="56"/>
      <c r="V107" s="55">
        <v>208.7</v>
      </c>
      <c r="W107" s="57"/>
      <c r="X107" s="56"/>
      <c r="Y107" s="55">
        <v>208.6</v>
      </c>
      <c r="Z107" s="54">
        <v>99.95208433157643</v>
      </c>
      <c r="AA107" s="24"/>
    </row>
    <row r="108" spans="1:27" ht="12.75" customHeight="1">
      <c r="A108" s="53"/>
      <c r="B108" s="69"/>
      <c r="C108" s="68"/>
      <c r="D108" s="67" t="s">
        <v>757</v>
      </c>
      <c r="E108" s="67"/>
      <c r="F108" s="67"/>
      <c r="G108" s="66">
        <v>113</v>
      </c>
      <c r="H108" s="65" t="s">
        <v>403</v>
      </c>
      <c r="I108" s="65" t="s">
        <v>404</v>
      </c>
      <c r="J108" s="64">
        <v>113</v>
      </c>
      <c r="K108" s="62"/>
      <c r="L108" s="63" t="s">
        <v>435</v>
      </c>
      <c r="M108" s="62">
        <v>113</v>
      </c>
      <c r="N108" s="61" t="s">
        <v>756</v>
      </c>
      <c r="O108" s="60">
        <v>4012501</v>
      </c>
      <c r="P108" s="59" t="s">
        <v>409</v>
      </c>
      <c r="Q108" s="58" t="s">
        <v>409</v>
      </c>
      <c r="R108" s="57"/>
      <c r="S108" s="57"/>
      <c r="T108" s="57"/>
      <c r="U108" s="56"/>
      <c r="V108" s="55">
        <v>4864.4</v>
      </c>
      <c r="W108" s="57"/>
      <c r="X108" s="56"/>
      <c r="Y108" s="55">
        <v>1928.3</v>
      </c>
      <c r="Z108" s="54">
        <v>39.64106570183373</v>
      </c>
      <c r="AA108" s="24"/>
    </row>
    <row r="109" spans="1:27" ht="22.5" customHeight="1">
      <c r="A109" s="53"/>
      <c r="B109" s="69"/>
      <c r="C109" s="90"/>
      <c r="D109" s="89"/>
      <c r="E109" s="88" t="s">
        <v>418</v>
      </c>
      <c r="F109" s="88"/>
      <c r="G109" s="66">
        <v>113</v>
      </c>
      <c r="H109" s="65" t="s">
        <v>403</v>
      </c>
      <c r="I109" s="65" t="s">
        <v>404</v>
      </c>
      <c r="J109" s="64">
        <v>113</v>
      </c>
      <c r="K109" s="62"/>
      <c r="L109" s="63" t="s">
        <v>435</v>
      </c>
      <c r="M109" s="62">
        <v>113</v>
      </c>
      <c r="N109" s="61" t="s">
        <v>756</v>
      </c>
      <c r="O109" s="60">
        <v>4012501</v>
      </c>
      <c r="P109" s="59" t="s">
        <v>414</v>
      </c>
      <c r="Q109" s="58">
        <v>244</v>
      </c>
      <c r="R109" s="57"/>
      <c r="S109" s="57"/>
      <c r="T109" s="57"/>
      <c r="U109" s="56"/>
      <c r="V109" s="55">
        <v>864.4</v>
      </c>
      <c r="W109" s="57"/>
      <c r="X109" s="56"/>
      <c r="Y109" s="55">
        <v>262.2</v>
      </c>
      <c r="Z109" s="54">
        <v>30.333179083757518</v>
      </c>
      <c r="AA109" s="24"/>
    </row>
    <row r="110" spans="1:27" ht="45" customHeight="1">
      <c r="A110" s="53"/>
      <c r="B110" s="69"/>
      <c r="C110" s="90"/>
      <c r="D110" s="89"/>
      <c r="E110" s="88" t="s">
        <v>648</v>
      </c>
      <c r="F110" s="88"/>
      <c r="G110" s="66">
        <v>113</v>
      </c>
      <c r="H110" s="65" t="s">
        <v>403</v>
      </c>
      <c r="I110" s="65" t="s">
        <v>404</v>
      </c>
      <c r="J110" s="64">
        <v>113</v>
      </c>
      <c r="K110" s="62"/>
      <c r="L110" s="63" t="s">
        <v>435</v>
      </c>
      <c r="M110" s="62">
        <v>113</v>
      </c>
      <c r="N110" s="61" t="s">
        <v>756</v>
      </c>
      <c r="O110" s="60">
        <v>4012501</v>
      </c>
      <c r="P110" s="59" t="s">
        <v>647</v>
      </c>
      <c r="Q110" s="58">
        <v>831</v>
      </c>
      <c r="R110" s="57"/>
      <c r="S110" s="57"/>
      <c r="T110" s="57"/>
      <c r="U110" s="56"/>
      <c r="V110" s="55">
        <v>4000</v>
      </c>
      <c r="W110" s="57"/>
      <c r="X110" s="56"/>
      <c r="Y110" s="55">
        <v>1666.1</v>
      </c>
      <c r="Z110" s="54">
        <v>41.6525</v>
      </c>
      <c r="AA110" s="24"/>
    </row>
    <row r="111" spans="1:27" ht="12.75" customHeight="1">
      <c r="A111" s="53"/>
      <c r="B111" s="69"/>
      <c r="C111" s="68"/>
      <c r="D111" s="67" t="s">
        <v>755</v>
      </c>
      <c r="E111" s="67"/>
      <c r="F111" s="67"/>
      <c r="G111" s="66">
        <v>113</v>
      </c>
      <c r="H111" s="65" t="s">
        <v>403</v>
      </c>
      <c r="I111" s="65" t="s">
        <v>404</v>
      </c>
      <c r="J111" s="64">
        <v>113</v>
      </c>
      <c r="K111" s="62"/>
      <c r="L111" s="63" t="s">
        <v>435</v>
      </c>
      <c r="M111" s="62">
        <v>113</v>
      </c>
      <c r="N111" s="61" t="s">
        <v>754</v>
      </c>
      <c r="O111" s="60">
        <v>4012702</v>
      </c>
      <c r="P111" s="59" t="s">
        <v>409</v>
      </c>
      <c r="Q111" s="58" t="s">
        <v>409</v>
      </c>
      <c r="R111" s="57"/>
      <c r="S111" s="57"/>
      <c r="T111" s="57"/>
      <c r="U111" s="56"/>
      <c r="V111" s="55">
        <v>303</v>
      </c>
      <c r="W111" s="57"/>
      <c r="X111" s="56"/>
      <c r="Y111" s="55">
        <v>219</v>
      </c>
      <c r="Z111" s="54">
        <v>72.27722772277228</v>
      </c>
      <c r="AA111" s="24"/>
    </row>
    <row r="112" spans="1:27" ht="12.75" customHeight="1">
      <c r="A112" s="53"/>
      <c r="B112" s="69"/>
      <c r="C112" s="90"/>
      <c r="D112" s="89"/>
      <c r="E112" s="88" t="s">
        <v>646</v>
      </c>
      <c r="F112" s="88"/>
      <c r="G112" s="66">
        <v>113</v>
      </c>
      <c r="H112" s="65" t="s">
        <v>403</v>
      </c>
      <c r="I112" s="65" t="s">
        <v>404</v>
      </c>
      <c r="J112" s="64">
        <v>113</v>
      </c>
      <c r="K112" s="62"/>
      <c r="L112" s="63" t="s">
        <v>435</v>
      </c>
      <c r="M112" s="62">
        <v>113</v>
      </c>
      <c r="N112" s="61" t="s">
        <v>754</v>
      </c>
      <c r="O112" s="60">
        <v>4012702</v>
      </c>
      <c r="P112" s="59" t="s">
        <v>643</v>
      </c>
      <c r="Q112" s="58">
        <v>853</v>
      </c>
      <c r="R112" s="57"/>
      <c r="S112" s="57"/>
      <c r="T112" s="57"/>
      <c r="U112" s="56"/>
      <c r="V112" s="55">
        <v>303</v>
      </c>
      <c r="W112" s="57"/>
      <c r="X112" s="56"/>
      <c r="Y112" s="55">
        <v>219</v>
      </c>
      <c r="Z112" s="54">
        <v>72.27722772277228</v>
      </c>
      <c r="AA112" s="24"/>
    </row>
    <row r="113" spans="1:27" ht="12.75" customHeight="1">
      <c r="A113" s="53"/>
      <c r="B113" s="69"/>
      <c r="C113" s="68"/>
      <c r="D113" s="67" t="s">
        <v>753</v>
      </c>
      <c r="E113" s="67"/>
      <c r="F113" s="67"/>
      <c r="G113" s="66">
        <v>113</v>
      </c>
      <c r="H113" s="65" t="s">
        <v>403</v>
      </c>
      <c r="I113" s="65" t="s">
        <v>404</v>
      </c>
      <c r="J113" s="64">
        <v>113</v>
      </c>
      <c r="K113" s="62"/>
      <c r="L113" s="63" t="s">
        <v>435</v>
      </c>
      <c r="M113" s="62">
        <v>113</v>
      </c>
      <c r="N113" s="61" t="s">
        <v>752</v>
      </c>
      <c r="O113" s="60">
        <v>4012901</v>
      </c>
      <c r="P113" s="59" t="s">
        <v>409</v>
      </c>
      <c r="Q113" s="58" t="s">
        <v>409</v>
      </c>
      <c r="R113" s="57"/>
      <c r="S113" s="57"/>
      <c r="T113" s="57"/>
      <c r="U113" s="56"/>
      <c r="V113" s="55">
        <v>901.9</v>
      </c>
      <c r="W113" s="57"/>
      <c r="X113" s="56"/>
      <c r="Y113" s="55">
        <v>490</v>
      </c>
      <c r="Z113" s="54">
        <v>54.32974830912518</v>
      </c>
      <c r="AA113" s="24"/>
    </row>
    <row r="114" spans="1:27" ht="22.5" customHeight="1">
      <c r="A114" s="53"/>
      <c r="B114" s="69"/>
      <c r="C114" s="90"/>
      <c r="D114" s="89"/>
      <c r="E114" s="88" t="s">
        <v>418</v>
      </c>
      <c r="F114" s="88"/>
      <c r="G114" s="66">
        <v>113</v>
      </c>
      <c r="H114" s="65" t="s">
        <v>403</v>
      </c>
      <c r="I114" s="65" t="s">
        <v>404</v>
      </c>
      <c r="J114" s="64">
        <v>113</v>
      </c>
      <c r="K114" s="62"/>
      <c r="L114" s="63" t="s">
        <v>435</v>
      </c>
      <c r="M114" s="62">
        <v>113</v>
      </c>
      <c r="N114" s="61" t="s">
        <v>752</v>
      </c>
      <c r="O114" s="60">
        <v>4012901</v>
      </c>
      <c r="P114" s="59" t="s">
        <v>414</v>
      </c>
      <c r="Q114" s="58">
        <v>244</v>
      </c>
      <c r="R114" s="57"/>
      <c r="S114" s="57"/>
      <c r="T114" s="57"/>
      <c r="U114" s="56"/>
      <c r="V114" s="55">
        <v>901.9</v>
      </c>
      <c r="W114" s="57"/>
      <c r="X114" s="56"/>
      <c r="Y114" s="55">
        <v>490</v>
      </c>
      <c r="Z114" s="54">
        <v>54.32974830912518</v>
      </c>
      <c r="AA114" s="24"/>
    </row>
    <row r="115" spans="1:27" ht="12.75" customHeight="1">
      <c r="A115" s="53"/>
      <c r="B115" s="91" t="s">
        <v>751</v>
      </c>
      <c r="C115" s="91"/>
      <c r="D115" s="91"/>
      <c r="E115" s="91"/>
      <c r="F115" s="91"/>
      <c r="G115" s="66" t="s">
        <v>409</v>
      </c>
      <c r="H115" s="65" t="s">
        <v>497</v>
      </c>
      <c r="I115" s="65" t="s">
        <v>412</v>
      </c>
      <c r="J115" s="64">
        <v>314</v>
      </c>
      <c r="K115" s="62"/>
      <c r="L115" s="63"/>
      <c r="M115" s="62" t="s">
        <v>409</v>
      </c>
      <c r="N115" s="61" t="s">
        <v>409</v>
      </c>
      <c r="O115" s="60" t="s">
        <v>409</v>
      </c>
      <c r="P115" s="59" t="s">
        <v>409</v>
      </c>
      <c r="Q115" s="58" t="s">
        <v>409</v>
      </c>
      <c r="R115" s="57"/>
      <c r="S115" s="57"/>
      <c r="T115" s="57"/>
      <c r="U115" s="56"/>
      <c r="V115" s="55">
        <v>35992</v>
      </c>
      <c r="W115" s="57"/>
      <c r="X115" s="56"/>
      <c r="Y115" s="55">
        <v>25481.2</v>
      </c>
      <c r="Z115" s="54">
        <v>70.79684374305401</v>
      </c>
      <c r="AA115" s="24"/>
    </row>
    <row r="116" spans="1:27" ht="12.75" customHeight="1">
      <c r="A116" s="53"/>
      <c r="B116" s="71"/>
      <c r="C116" s="70" t="s">
        <v>750</v>
      </c>
      <c r="D116" s="70"/>
      <c r="E116" s="70"/>
      <c r="F116" s="70"/>
      <c r="G116" s="66">
        <v>304</v>
      </c>
      <c r="H116" s="65" t="s">
        <v>497</v>
      </c>
      <c r="I116" s="65" t="s">
        <v>417</v>
      </c>
      <c r="J116" s="64">
        <v>304</v>
      </c>
      <c r="K116" s="62"/>
      <c r="L116" s="63" t="s">
        <v>738</v>
      </c>
      <c r="M116" s="62">
        <v>304</v>
      </c>
      <c r="N116" s="61" t="s">
        <v>409</v>
      </c>
      <c r="O116" s="60" t="s">
        <v>409</v>
      </c>
      <c r="P116" s="59" t="s">
        <v>409</v>
      </c>
      <c r="Q116" s="58" t="s">
        <v>409</v>
      </c>
      <c r="R116" s="57"/>
      <c r="S116" s="57"/>
      <c r="T116" s="57"/>
      <c r="U116" s="56"/>
      <c r="V116" s="55">
        <v>7058.2</v>
      </c>
      <c r="W116" s="57"/>
      <c r="X116" s="56"/>
      <c r="Y116" s="55">
        <v>5492.4</v>
      </c>
      <c r="Z116" s="54">
        <v>77.81587373551329</v>
      </c>
      <c r="AA116" s="24"/>
    </row>
    <row r="117" spans="1:27" ht="56.25" customHeight="1">
      <c r="A117" s="53"/>
      <c r="B117" s="69"/>
      <c r="C117" s="68"/>
      <c r="D117" s="67" t="s">
        <v>749</v>
      </c>
      <c r="E117" s="67"/>
      <c r="F117" s="67"/>
      <c r="G117" s="66">
        <v>304</v>
      </c>
      <c r="H117" s="65" t="s">
        <v>497</v>
      </c>
      <c r="I117" s="65" t="s">
        <v>417</v>
      </c>
      <c r="J117" s="64">
        <v>304</v>
      </c>
      <c r="K117" s="62"/>
      <c r="L117" s="63" t="s">
        <v>738</v>
      </c>
      <c r="M117" s="62">
        <v>304</v>
      </c>
      <c r="N117" s="61" t="s">
        <v>748</v>
      </c>
      <c r="O117" s="60">
        <v>2215930</v>
      </c>
      <c r="P117" s="59" t="s">
        <v>409</v>
      </c>
      <c r="Q117" s="58" t="s">
        <v>409</v>
      </c>
      <c r="R117" s="57"/>
      <c r="S117" s="57"/>
      <c r="T117" s="57"/>
      <c r="U117" s="56"/>
      <c r="V117" s="55">
        <v>4681.5</v>
      </c>
      <c r="W117" s="57"/>
      <c r="X117" s="56"/>
      <c r="Y117" s="55">
        <v>3853.2</v>
      </c>
      <c r="Z117" s="54">
        <v>82.30695289971163</v>
      </c>
      <c r="AA117" s="24"/>
    </row>
    <row r="118" spans="1:27" ht="22.5" customHeight="1">
      <c r="A118" s="53"/>
      <c r="B118" s="69"/>
      <c r="C118" s="90"/>
      <c r="D118" s="89"/>
      <c r="E118" s="88" t="s">
        <v>474</v>
      </c>
      <c r="F118" s="88"/>
      <c r="G118" s="66">
        <v>304</v>
      </c>
      <c r="H118" s="65" t="s">
        <v>497</v>
      </c>
      <c r="I118" s="65" t="s">
        <v>417</v>
      </c>
      <c r="J118" s="64">
        <v>304</v>
      </c>
      <c r="K118" s="62"/>
      <c r="L118" s="63" t="s">
        <v>738</v>
      </c>
      <c r="M118" s="62">
        <v>304</v>
      </c>
      <c r="N118" s="61" t="s">
        <v>748</v>
      </c>
      <c r="O118" s="60">
        <v>2215930</v>
      </c>
      <c r="P118" s="59" t="s">
        <v>473</v>
      </c>
      <c r="Q118" s="58">
        <v>121</v>
      </c>
      <c r="R118" s="57"/>
      <c r="S118" s="57"/>
      <c r="T118" s="57"/>
      <c r="U118" s="56"/>
      <c r="V118" s="55">
        <v>4681.5</v>
      </c>
      <c r="W118" s="57"/>
      <c r="X118" s="56"/>
      <c r="Y118" s="55">
        <v>3853.2</v>
      </c>
      <c r="Z118" s="54">
        <v>82.30695289971163</v>
      </c>
      <c r="AA118" s="24"/>
    </row>
    <row r="119" spans="1:27" ht="56.25" customHeight="1">
      <c r="A119" s="53"/>
      <c r="B119" s="69"/>
      <c r="C119" s="68"/>
      <c r="D119" s="67" t="s">
        <v>747</v>
      </c>
      <c r="E119" s="67"/>
      <c r="F119" s="67"/>
      <c r="G119" s="66">
        <v>304</v>
      </c>
      <c r="H119" s="65" t="s">
        <v>497</v>
      </c>
      <c r="I119" s="65" t="s">
        <v>417</v>
      </c>
      <c r="J119" s="64">
        <v>304</v>
      </c>
      <c r="K119" s="62"/>
      <c r="L119" s="63" t="s">
        <v>738</v>
      </c>
      <c r="M119" s="62">
        <v>304</v>
      </c>
      <c r="N119" s="61" t="s">
        <v>746</v>
      </c>
      <c r="O119" s="60">
        <v>2215931</v>
      </c>
      <c r="P119" s="59" t="s">
        <v>409</v>
      </c>
      <c r="Q119" s="58" t="s">
        <v>409</v>
      </c>
      <c r="R119" s="57"/>
      <c r="S119" s="57"/>
      <c r="T119" s="57"/>
      <c r="U119" s="56"/>
      <c r="V119" s="55">
        <v>2376.7</v>
      </c>
      <c r="W119" s="57"/>
      <c r="X119" s="56"/>
      <c r="Y119" s="55">
        <v>1639.2</v>
      </c>
      <c r="Z119" s="54">
        <v>68.96957966928936</v>
      </c>
      <c r="AA119" s="24"/>
    </row>
    <row r="120" spans="1:27" ht="22.5" customHeight="1">
      <c r="A120" s="53"/>
      <c r="B120" s="69"/>
      <c r="C120" s="90"/>
      <c r="D120" s="89"/>
      <c r="E120" s="88" t="s">
        <v>474</v>
      </c>
      <c r="F120" s="88"/>
      <c r="G120" s="66">
        <v>304</v>
      </c>
      <c r="H120" s="65" t="s">
        <v>497</v>
      </c>
      <c r="I120" s="65" t="s">
        <v>417</v>
      </c>
      <c r="J120" s="64">
        <v>304</v>
      </c>
      <c r="K120" s="62"/>
      <c r="L120" s="63" t="s">
        <v>738</v>
      </c>
      <c r="M120" s="62">
        <v>304</v>
      </c>
      <c r="N120" s="61" t="s">
        <v>746</v>
      </c>
      <c r="O120" s="60">
        <v>2215931</v>
      </c>
      <c r="P120" s="59" t="s">
        <v>473</v>
      </c>
      <c r="Q120" s="58">
        <v>121</v>
      </c>
      <c r="R120" s="57"/>
      <c r="S120" s="57"/>
      <c r="T120" s="57"/>
      <c r="U120" s="56"/>
      <c r="V120" s="55">
        <v>2055.9</v>
      </c>
      <c r="W120" s="57"/>
      <c r="X120" s="56"/>
      <c r="Y120" s="55">
        <v>1482.3</v>
      </c>
      <c r="Z120" s="54">
        <v>72.09981030205749</v>
      </c>
      <c r="AA120" s="24"/>
    </row>
    <row r="121" spans="1:27" ht="22.5" customHeight="1">
      <c r="A121" s="53"/>
      <c r="B121" s="69"/>
      <c r="C121" s="90"/>
      <c r="D121" s="89"/>
      <c r="E121" s="88" t="s">
        <v>472</v>
      </c>
      <c r="F121" s="88"/>
      <c r="G121" s="66">
        <v>304</v>
      </c>
      <c r="H121" s="65" t="s">
        <v>497</v>
      </c>
      <c r="I121" s="65" t="s">
        <v>417</v>
      </c>
      <c r="J121" s="64">
        <v>304</v>
      </c>
      <c r="K121" s="62"/>
      <c r="L121" s="63" t="s">
        <v>738</v>
      </c>
      <c r="M121" s="62">
        <v>304</v>
      </c>
      <c r="N121" s="61" t="s">
        <v>746</v>
      </c>
      <c r="O121" s="60">
        <v>2215931</v>
      </c>
      <c r="P121" s="59" t="s">
        <v>471</v>
      </c>
      <c r="Q121" s="58">
        <v>122</v>
      </c>
      <c r="R121" s="57"/>
      <c r="S121" s="57"/>
      <c r="T121" s="57"/>
      <c r="U121" s="56"/>
      <c r="V121" s="55">
        <v>183.9</v>
      </c>
      <c r="W121" s="57"/>
      <c r="X121" s="56"/>
      <c r="Y121" s="55">
        <v>55.7</v>
      </c>
      <c r="Z121" s="54">
        <v>30.288200108754758</v>
      </c>
      <c r="AA121" s="24"/>
    </row>
    <row r="122" spans="1:27" ht="12.75" customHeight="1">
      <c r="A122" s="53"/>
      <c r="B122" s="69"/>
      <c r="C122" s="90"/>
      <c r="D122" s="89"/>
      <c r="E122" s="88" t="s">
        <v>470</v>
      </c>
      <c r="F122" s="88"/>
      <c r="G122" s="66">
        <v>304</v>
      </c>
      <c r="H122" s="65" t="s">
        <v>497</v>
      </c>
      <c r="I122" s="65" t="s">
        <v>417</v>
      </c>
      <c r="J122" s="64">
        <v>304</v>
      </c>
      <c r="K122" s="62"/>
      <c r="L122" s="63" t="s">
        <v>738</v>
      </c>
      <c r="M122" s="62">
        <v>304</v>
      </c>
      <c r="N122" s="61" t="s">
        <v>746</v>
      </c>
      <c r="O122" s="60">
        <v>2215931</v>
      </c>
      <c r="P122" s="59" t="s">
        <v>469</v>
      </c>
      <c r="Q122" s="58">
        <v>242</v>
      </c>
      <c r="R122" s="57"/>
      <c r="S122" s="57"/>
      <c r="T122" s="57"/>
      <c r="U122" s="56"/>
      <c r="V122" s="55">
        <v>136.9</v>
      </c>
      <c r="W122" s="57"/>
      <c r="X122" s="56"/>
      <c r="Y122" s="55">
        <v>101.2</v>
      </c>
      <c r="Z122" s="54">
        <v>73.92257121986852</v>
      </c>
      <c r="AA122" s="24"/>
    </row>
    <row r="123" spans="1:27" ht="22.5" customHeight="1">
      <c r="A123" s="53"/>
      <c r="B123" s="71"/>
      <c r="C123" s="70" t="s">
        <v>745</v>
      </c>
      <c r="D123" s="70"/>
      <c r="E123" s="70"/>
      <c r="F123" s="70"/>
      <c r="G123" s="66">
        <v>309</v>
      </c>
      <c r="H123" s="65" t="s">
        <v>497</v>
      </c>
      <c r="I123" s="65" t="s">
        <v>543</v>
      </c>
      <c r="J123" s="64">
        <v>309</v>
      </c>
      <c r="K123" s="62"/>
      <c r="L123" s="63" t="s">
        <v>738</v>
      </c>
      <c r="M123" s="62">
        <v>309</v>
      </c>
      <c r="N123" s="61" t="s">
        <v>409</v>
      </c>
      <c r="O123" s="60" t="s">
        <v>409</v>
      </c>
      <c r="P123" s="59" t="s">
        <v>409</v>
      </c>
      <c r="Q123" s="58" t="s">
        <v>409</v>
      </c>
      <c r="R123" s="57"/>
      <c r="S123" s="57"/>
      <c r="T123" s="57"/>
      <c r="U123" s="56"/>
      <c r="V123" s="55">
        <v>28222.9</v>
      </c>
      <c r="W123" s="57"/>
      <c r="X123" s="56"/>
      <c r="Y123" s="55">
        <v>19941.7</v>
      </c>
      <c r="Z123" s="54">
        <v>70.65787002753083</v>
      </c>
      <c r="AA123" s="24"/>
    </row>
    <row r="124" spans="1:27" ht="33.75" customHeight="1">
      <c r="A124" s="53"/>
      <c r="B124" s="69"/>
      <c r="C124" s="68"/>
      <c r="D124" s="67" t="s">
        <v>744</v>
      </c>
      <c r="E124" s="67"/>
      <c r="F124" s="67"/>
      <c r="G124" s="66">
        <v>309</v>
      </c>
      <c r="H124" s="65" t="s">
        <v>497</v>
      </c>
      <c r="I124" s="65" t="s">
        <v>543</v>
      </c>
      <c r="J124" s="64">
        <v>309</v>
      </c>
      <c r="K124" s="62"/>
      <c r="L124" s="63" t="s">
        <v>738</v>
      </c>
      <c r="M124" s="62">
        <v>309</v>
      </c>
      <c r="N124" s="61" t="s">
        <v>743</v>
      </c>
      <c r="O124" s="60">
        <v>112501</v>
      </c>
      <c r="P124" s="59" t="s">
        <v>409</v>
      </c>
      <c r="Q124" s="58" t="s">
        <v>409</v>
      </c>
      <c r="R124" s="57"/>
      <c r="S124" s="57"/>
      <c r="T124" s="57"/>
      <c r="U124" s="56"/>
      <c r="V124" s="55">
        <v>1709.2</v>
      </c>
      <c r="W124" s="57"/>
      <c r="X124" s="56"/>
      <c r="Y124" s="55">
        <v>1073.9</v>
      </c>
      <c r="Z124" s="54">
        <v>62.83056400655278</v>
      </c>
      <c r="AA124" s="24"/>
    </row>
    <row r="125" spans="1:27" ht="12.75" customHeight="1">
      <c r="A125" s="53"/>
      <c r="B125" s="69"/>
      <c r="C125" s="90"/>
      <c r="D125" s="89"/>
      <c r="E125" s="88" t="s">
        <v>470</v>
      </c>
      <c r="F125" s="88"/>
      <c r="G125" s="66">
        <v>309</v>
      </c>
      <c r="H125" s="65" t="s">
        <v>497</v>
      </c>
      <c r="I125" s="65" t="s">
        <v>543</v>
      </c>
      <c r="J125" s="64">
        <v>309</v>
      </c>
      <c r="K125" s="62"/>
      <c r="L125" s="63" t="s">
        <v>738</v>
      </c>
      <c r="M125" s="62">
        <v>309</v>
      </c>
      <c r="N125" s="61" t="s">
        <v>743</v>
      </c>
      <c r="O125" s="60">
        <v>112501</v>
      </c>
      <c r="P125" s="59" t="s">
        <v>469</v>
      </c>
      <c r="Q125" s="58">
        <v>242</v>
      </c>
      <c r="R125" s="57"/>
      <c r="S125" s="57"/>
      <c r="T125" s="57"/>
      <c r="U125" s="56"/>
      <c r="V125" s="55">
        <v>1709.2</v>
      </c>
      <c r="W125" s="57"/>
      <c r="X125" s="56"/>
      <c r="Y125" s="55">
        <v>1073.9</v>
      </c>
      <c r="Z125" s="54">
        <v>62.83056400655278</v>
      </c>
      <c r="AA125" s="24"/>
    </row>
    <row r="126" spans="1:27" ht="45" customHeight="1">
      <c r="A126" s="53"/>
      <c r="B126" s="69"/>
      <c r="C126" s="68"/>
      <c r="D126" s="67" t="s">
        <v>742</v>
      </c>
      <c r="E126" s="67"/>
      <c r="F126" s="67"/>
      <c r="G126" s="66">
        <v>309</v>
      </c>
      <c r="H126" s="65" t="s">
        <v>497</v>
      </c>
      <c r="I126" s="65" t="s">
        <v>543</v>
      </c>
      <c r="J126" s="64">
        <v>309</v>
      </c>
      <c r="K126" s="62"/>
      <c r="L126" s="63" t="s">
        <v>738</v>
      </c>
      <c r="M126" s="62">
        <v>309</v>
      </c>
      <c r="N126" s="61" t="s">
        <v>741</v>
      </c>
      <c r="O126" s="60">
        <v>122501</v>
      </c>
      <c r="P126" s="59" t="s">
        <v>409</v>
      </c>
      <c r="Q126" s="58" t="s">
        <v>409</v>
      </c>
      <c r="R126" s="57"/>
      <c r="S126" s="57"/>
      <c r="T126" s="57"/>
      <c r="U126" s="56"/>
      <c r="V126" s="55">
        <v>426</v>
      </c>
      <c r="W126" s="57"/>
      <c r="X126" s="56"/>
      <c r="Y126" s="55">
        <v>25</v>
      </c>
      <c r="Z126" s="54">
        <v>5.868544600938967</v>
      </c>
      <c r="AA126" s="24"/>
    </row>
    <row r="127" spans="1:27" ht="12.75" customHeight="1">
      <c r="A127" s="53"/>
      <c r="B127" s="69"/>
      <c r="C127" s="90"/>
      <c r="D127" s="89"/>
      <c r="E127" s="88" t="s">
        <v>470</v>
      </c>
      <c r="F127" s="88"/>
      <c r="G127" s="66">
        <v>309</v>
      </c>
      <c r="H127" s="65" t="s">
        <v>497</v>
      </c>
      <c r="I127" s="65" t="s">
        <v>543</v>
      </c>
      <c r="J127" s="64">
        <v>309</v>
      </c>
      <c r="K127" s="62"/>
      <c r="L127" s="63" t="s">
        <v>738</v>
      </c>
      <c r="M127" s="62">
        <v>309</v>
      </c>
      <c r="N127" s="61" t="s">
        <v>741</v>
      </c>
      <c r="O127" s="60">
        <v>122501</v>
      </c>
      <c r="P127" s="59" t="s">
        <v>469</v>
      </c>
      <c r="Q127" s="58">
        <v>242</v>
      </c>
      <c r="R127" s="57"/>
      <c r="S127" s="57"/>
      <c r="T127" s="57"/>
      <c r="U127" s="56"/>
      <c r="V127" s="55">
        <v>426</v>
      </c>
      <c r="W127" s="57"/>
      <c r="X127" s="56"/>
      <c r="Y127" s="55">
        <v>25</v>
      </c>
      <c r="Z127" s="54">
        <v>5.868544600938967</v>
      </c>
      <c r="AA127" s="24"/>
    </row>
    <row r="128" spans="1:27" ht="33.75" customHeight="1">
      <c r="A128" s="53"/>
      <c r="B128" s="69"/>
      <c r="C128" s="68"/>
      <c r="D128" s="67" t="s">
        <v>740</v>
      </c>
      <c r="E128" s="67"/>
      <c r="F128" s="67"/>
      <c r="G128" s="66">
        <v>309</v>
      </c>
      <c r="H128" s="65" t="s">
        <v>497</v>
      </c>
      <c r="I128" s="65" t="s">
        <v>543</v>
      </c>
      <c r="J128" s="64">
        <v>309</v>
      </c>
      <c r="K128" s="62"/>
      <c r="L128" s="63" t="s">
        <v>738</v>
      </c>
      <c r="M128" s="62">
        <v>309</v>
      </c>
      <c r="N128" s="61" t="s">
        <v>739</v>
      </c>
      <c r="O128" s="60">
        <v>140059</v>
      </c>
      <c r="P128" s="59" t="s">
        <v>409</v>
      </c>
      <c r="Q128" s="58" t="s">
        <v>409</v>
      </c>
      <c r="R128" s="57"/>
      <c r="S128" s="57"/>
      <c r="T128" s="57"/>
      <c r="U128" s="56"/>
      <c r="V128" s="55">
        <v>24649.9</v>
      </c>
      <c r="W128" s="57"/>
      <c r="X128" s="56"/>
      <c r="Y128" s="55">
        <v>17728.3</v>
      </c>
      <c r="Z128" s="54">
        <v>71.9203729021213</v>
      </c>
      <c r="AA128" s="24"/>
    </row>
    <row r="129" spans="1:27" ht="22.5" customHeight="1">
      <c r="A129" s="53"/>
      <c r="B129" s="69"/>
      <c r="C129" s="90"/>
      <c r="D129" s="89"/>
      <c r="E129" s="88" t="s">
        <v>553</v>
      </c>
      <c r="F129" s="88"/>
      <c r="G129" s="66">
        <v>309</v>
      </c>
      <c r="H129" s="65" t="s">
        <v>497</v>
      </c>
      <c r="I129" s="65" t="s">
        <v>543</v>
      </c>
      <c r="J129" s="64">
        <v>309</v>
      </c>
      <c r="K129" s="62"/>
      <c r="L129" s="63" t="s">
        <v>738</v>
      </c>
      <c r="M129" s="62">
        <v>309</v>
      </c>
      <c r="N129" s="61" t="s">
        <v>739</v>
      </c>
      <c r="O129" s="60">
        <v>140059</v>
      </c>
      <c r="P129" s="59" t="s">
        <v>552</v>
      </c>
      <c r="Q129" s="58">
        <v>111</v>
      </c>
      <c r="R129" s="57"/>
      <c r="S129" s="57"/>
      <c r="T129" s="57"/>
      <c r="U129" s="56"/>
      <c r="V129" s="55">
        <v>18978.4</v>
      </c>
      <c r="W129" s="57"/>
      <c r="X129" s="56"/>
      <c r="Y129" s="55">
        <v>14095.4</v>
      </c>
      <c r="Z129" s="54">
        <v>74.27074990515533</v>
      </c>
      <c r="AA129" s="24"/>
    </row>
    <row r="130" spans="1:27" ht="12.75" customHeight="1">
      <c r="A130" s="53"/>
      <c r="B130" s="69"/>
      <c r="C130" s="90"/>
      <c r="D130" s="89"/>
      <c r="E130" s="88" t="s">
        <v>561</v>
      </c>
      <c r="F130" s="88"/>
      <c r="G130" s="66">
        <v>309</v>
      </c>
      <c r="H130" s="65" t="s">
        <v>497</v>
      </c>
      <c r="I130" s="65" t="s">
        <v>543</v>
      </c>
      <c r="J130" s="64">
        <v>309</v>
      </c>
      <c r="K130" s="62"/>
      <c r="L130" s="63" t="s">
        <v>738</v>
      </c>
      <c r="M130" s="62">
        <v>309</v>
      </c>
      <c r="N130" s="61" t="s">
        <v>739</v>
      </c>
      <c r="O130" s="60">
        <v>140059</v>
      </c>
      <c r="P130" s="59" t="s">
        <v>560</v>
      </c>
      <c r="Q130" s="58">
        <v>112</v>
      </c>
      <c r="R130" s="57"/>
      <c r="S130" s="57"/>
      <c r="T130" s="57"/>
      <c r="U130" s="56"/>
      <c r="V130" s="55">
        <v>806.3</v>
      </c>
      <c r="W130" s="57"/>
      <c r="X130" s="56"/>
      <c r="Y130" s="55">
        <v>299.6</v>
      </c>
      <c r="Z130" s="54">
        <v>37.15738558849064</v>
      </c>
      <c r="AA130" s="24"/>
    </row>
    <row r="131" spans="1:27" ht="12.75" customHeight="1">
      <c r="A131" s="53"/>
      <c r="B131" s="69"/>
      <c r="C131" s="90"/>
      <c r="D131" s="89"/>
      <c r="E131" s="88" t="s">
        <v>470</v>
      </c>
      <c r="F131" s="88"/>
      <c r="G131" s="66">
        <v>309</v>
      </c>
      <c r="H131" s="65" t="s">
        <v>497</v>
      </c>
      <c r="I131" s="65" t="s">
        <v>543</v>
      </c>
      <c r="J131" s="64">
        <v>309</v>
      </c>
      <c r="K131" s="62"/>
      <c r="L131" s="63" t="s">
        <v>738</v>
      </c>
      <c r="M131" s="62">
        <v>309</v>
      </c>
      <c r="N131" s="61" t="s">
        <v>739</v>
      </c>
      <c r="O131" s="60">
        <v>140059</v>
      </c>
      <c r="P131" s="59" t="s">
        <v>469</v>
      </c>
      <c r="Q131" s="58">
        <v>242</v>
      </c>
      <c r="R131" s="57"/>
      <c r="S131" s="57"/>
      <c r="T131" s="57"/>
      <c r="U131" s="56"/>
      <c r="V131" s="55">
        <v>413</v>
      </c>
      <c r="W131" s="57"/>
      <c r="X131" s="56"/>
      <c r="Y131" s="55">
        <v>303.9</v>
      </c>
      <c r="Z131" s="54">
        <v>73.58353510895883</v>
      </c>
      <c r="AA131" s="24"/>
    </row>
    <row r="132" spans="1:27" ht="22.5" customHeight="1">
      <c r="A132" s="53"/>
      <c r="B132" s="69"/>
      <c r="C132" s="90"/>
      <c r="D132" s="89"/>
      <c r="E132" s="88" t="s">
        <v>418</v>
      </c>
      <c r="F132" s="88"/>
      <c r="G132" s="66">
        <v>309</v>
      </c>
      <c r="H132" s="65" t="s">
        <v>497</v>
      </c>
      <c r="I132" s="65" t="s">
        <v>543</v>
      </c>
      <c r="J132" s="64">
        <v>309</v>
      </c>
      <c r="K132" s="62"/>
      <c r="L132" s="63" t="s">
        <v>738</v>
      </c>
      <c r="M132" s="62">
        <v>309</v>
      </c>
      <c r="N132" s="61" t="s">
        <v>739</v>
      </c>
      <c r="O132" s="60">
        <v>140059</v>
      </c>
      <c r="P132" s="59" t="s">
        <v>414</v>
      </c>
      <c r="Q132" s="58">
        <v>244</v>
      </c>
      <c r="R132" s="57"/>
      <c r="S132" s="57"/>
      <c r="T132" s="57"/>
      <c r="U132" s="56"/>
      <c r="V132" s="55">
        <v>4232.2</v>
      </c>
      <c r="W132" s="57"/>
      <c r="X132" s="56"/>
      <c r="Y132" s="55">
        <v>2941.8</v>
      </c>
      <c r="Z132" s="54">
        <v>69.50994754501207</v>
      </c>
      <c r="AA132" s="24"/>
    </row>
    <row r="133" spans="1:27" ht="12.75" customHeight="1">
      <c r="A133" s="53"/>
      <c r="B133" s="69"/>
      <c r="C133" s="90"/>
      <c r="D133" s="89"/>
      <c r="E133" s="88" t="s">
        <v>468</v>
      </c>
      <c r="F133" s="88"/>
      <c r="G133" s="66">
        <v>309</v>
      </c>
      <c r="H133" s="65" t="s">
        <v>497</v>
      </c>
      <c r="I133" s="65" t="s">
        <v>543</v>
      </c>
      <c r="J133" s="64">
        <v>309</v>
      </c>
      <c r="K133" s="62"/>
      <c r="L133" s="63" t="s">
        <v>738</v>
      </c>
      <c r="M133" s="62">
        <v>309</v>
      </c>
      <c r="N133" s="61" t="s">
        <v>739</v>
      </c>
      <c r="O133" s="60">
        <v>140059</v>
      </c>
      <c r="P133" s="59" t="s">
        <v>464</v>
      </c>
      <c r="Q133" s="58">
        <v>851</v>
      </c>
      <c r="R133" s="57"/>
      <c r="S133" s="57"/>
      <c r="T133" s="57"/>
      <c r="U133" s="56"/>
      <c r="V133" s="55">
        <v>187.1</v>
      </c>
      <c r="W133" s="57"/>
      <c r="X133" s="56"/>
      <c r="Y133" s="55">
        <v>72.4</v>
      </c>
      <c r="Z133" s="54">
        <v>38.69588455371459</v>
      </c>
      <c r="AA133" s="24"/>
    </row>
    <row r="134" spans="1:27" ht="12.75" customHeight="1">
      <c r="A134" s="53"/>
      <c r="B134" s="69"/>
      <c r="C134" s="90"/>
      <c r="D134" s="89"/>
      <c r="E134" s="88" t="s">
        <v>559</v>
      </c>
      <c r="F134" s="88"/>
      <c r="G134" s="66">
        <v>309</v>
      </c>
      <c r="H134" s="65" t="s">
        <v>497</v>
      </c>
      <c r="I134" s="65" t="s">
        <v>543</v>
      </c>
      <c r="J134" s="64">
        <v>309</v>
      </c>
      <c r="K134" s="62"/>
      <c r="L134" s="63" t="s">
        <v>738</v>
      </c>
      <c r="M134" s="62">
        <v>309</v>
      </c>
      <c r="N134" s="61" t="s">
        <v>739</v>
      </c>
      <c r="O134" s="60">
        <v>140059</v>
      </c>
      <c r="P134" s="59" t="s">
        <v>557</v>
      </c>
      <c r="Q134" s="58">
        <v>852</v>
      </c>
      <c r="R134" s="57"/>
      <c r="S134" s="57"/>
      <c r="T134" s="57"/>
      <c r="U134" s="56"/>
      <c r="V134" s="55">
        <v>32.9</v>
      </c>
      <c r="W134" s="57"/>
      <c r="X134" s="56"/>
      <c r="Y134" s="55">
        <v>15.2</v>
      </c>
      <c r="Z134" s="54">
        <v>46.20060790273556</v>
      </c>
      <c r="AA134" s="24"/>
    </row>
    <row r="135" spans="1:27" ht="33.75" customHeight="1">
      <c r="A135" s="53"/>
      <c r="B135" s="69"/>
      <c r="C135" s="68"/>
      <c r="D135" s="67" t="s">
        <v>606</v>
      </c>
      <c r="E135" s="67"/>
      <c r="F135" s="67"/>
      <c r="G135" s="66">
        <v>309</v>
      </c>
      <c r="H135" s="65" t="s">
        <v>497</v>
      </c>
      <c r="I135" s="65" t="s">
        <v>543</v>
      </c>
      <c r="J135" s="64">
        <v>309</v>
      </c>
      <c r="K135" s="62"/>
      <c r="L135" s="63" t="s">
        <v>738</v>
      </c>
      <c r="M135" s="62">
        <v>309</v>
      </c>
      <c r="N135" s="61" t="s">
        <v>605</v>
      </c>
      <c r="O135" s="60">
        <v>142501</v>
      </c>
      <c r="P135" s="59" t="s">
        <v>409</v>
      </c>
      <c r="Q135" s="58" t="s">
        <v>409</v>
      </c>
      <c r="R135" s="57"/>
      <c r="S135" s="57"/>
      <c r="T135" s="57"/>
      <c r="U135" s="56"/>
      <c r="V135" s="55">
        <v>1437.8</v>
      </c>
      <c r="W135" s="57"/>
      <c r="X135" s="56"/>
      <c r="Y135" s="55">
        <v>1114.5</v>
      </c>
      <c r="Z135" s="54">
        <v>77.51425789400473</v>
      </c>
      <c r="AA135" s="24"/>
    </row>
    <row r="136" spans="1:27" ht="22.5" customHeight="1">
      <c r="A136" s="53"/>
      <c r="B136" s="69"/>
      <c r="C136" s="90"/>
      <c r="D136" s="89"/>
      <c r="E136" s="88" t="s">
        <v>418</v>
      </c>
      <c r="F136" s="88"/>
      <c r="G136" s="66">
        <v>309</v>
      </c>
      <c r="H136" s="65" t="s">
        <v>497</v>
      </c>
      <c r="I136" s="65" t="s">
        <v>543</v>
      </c>
      <c r="J136" s="64">
        <v>309</v>
      </c>
      <c r="K136" s="62"/>
      <c r="L136" s="63" t="s">
        <v>738</v>
      </c>
      <c r="M136" s="62">
        <v>309</v>
      </c>
      <c r="N136" s="61" t="s">
        <v>605</v>
      </c>
      <c r="O136" s="60">
        <v>142501</v>
      </c>
      <c r="P136" s="59" t="s">
        <v>414</v>
      </c>
      <c r="Q136" s="58">
        <v>244</v>
      </c>
      <c r="R136" s="57"/>
      <c r="S136" s="57"/>
      <c r="T136" s="57"/>
      <c r="U136" s="56"/>
      <c r="V136" s="55">
        <v>1371.5</v>
      </c>
      <c r="W136" s="57"/>
      <c r="X136" s="56"/>
      <c r="Y136" s="55">
        <v>1048.2</v>
      </c>
      <c r="Z136" s="54">
        <v>76.4272694130514</v>
      </c>
      <c r="AA136" s="24"/>
    </row>
    <row r="137" spans="1:27" ht="12.75" customHeight="1">
      <c r="A137" s="53"/>
      <c r="B137" s="69"/>
      <c r="C137" s="90"/>
      <c r="D137" s="89"/>
      <c r="E137" s="88" t="s">
        <v>521</v>
      </c>
      <c r="F137" s="88"/>
      <c r="G137" s="66">
        <v>309</v>
      </c>
      <c r="H137" s="65" t="s">
        <v>497</v>
      </c>
      <c r="I137" s="65" t="s">
        <v>543</v>
      </c>
      <c r="J137" s="64">
        <v>309</v>
      </c>
      <c r="K137" s="62"/>
      <c r="L137" s="63" t="s">
        <v>738</v>
      </c>
      <c r="M137" s="62">
        <v>309</v>
      </c>
      <c r="N137" s="61" t="s">
        <v>605</v>
      </c>
      <c r="O137" s="60">
        <v>142501</v>
      </c>
      <c r="P137" s="59" t="s">
        <v>518</v>
      </c>
      <c r="Q137" s="58">
        <v>622</v>
      </c>
      <c r="R137" s="57"/>
      <c r="S137" s="57"/>
      <c r="T137" s="57"/>
      <c r="U137" s="56"/>
      <c r="V137" s="55">
        <v>66.3</v>
      </c>
      <c r="W137" s="57"/>
      <c r="X137" s="56"/>
      <c r="Y137" s="55">
        <v>66.3</v>
      </c>
      <c r="Z137" s="54">
        <v>100</v>
      </c>
      <c r="AA137" s="24"/>
    </row>
    <row r="138" spans="1:27" ht="12.75" customHeight="1">
      <c r="A138" s="53"/>
      <c r="B138" s="71"/>
      <c r="C138" s="70" t="s">
        <v>737</v>
      </c>
      <c r="D138" s="70"/>
      <c r="E138" s="70"/>
      <c r="F138" s="70"/>
      <c r="G138" s="66">
        <v>314</v>
      </c>
      <c r="H138" s="65" t="s">
        <v>497</v>
      </c>
      <c r="I138" s="65" t="s">
        <v>728</v>
      </c>
      <c r="J138" s="64">
        <v>314</v>
      </c>
      <c r="K138" s="62"/>
      <c r="L138" s="63" t="s">
        <v>727</v>
      </c>
      <c r="M138" s="62">
        <v>314</v>
      </c>
      <c r="N138" s="61" t="s">
        <v>409</v>
      </c>
      <c r="O138" s="60" t="s">
        <v>409</v>
      </c>
      <c r="P138" s="59" t="s">
        <v>409</v>
      </c>
      <c r="Q138" s="58" t="s">
        <v>409</v>
      </c>
      <c r="R138" s="57"/>
      <c r="S138" s="57"/>
      <c r="T138" s="57"/>
      <c r="U138" s="56"/>
      <c r="V138" s="55">
        <v>710.9</v>
      </c>
      <c r="W138" s="57"/>
      <c r="X138" s="56"/>
      <c r="Y138" s="55">
        <v>47.1</v>
      </c>
      <c r="Z138" s="54">
        <v>6.625404416936279</v>
      </c>
      <c r="AA138" s="24"/>
    </row>
    <row r="139" spans="1:27" ht="33.75" customHeight="1">
      <c r="A139" s="53"/>
      <c r="B139" s="69"/>
      <c r="C139" s="68"/>
      <c r="D139" s="67" t="s">
        <v>736</v>
      </c>
      <c r="E139" s="67"/>
      <c r="F139" s="67"/>
      <c r="G139" s="66">
        <v>314</v>
      </c>
      <c r="H139" s="65" t="s">
        <v>497</v>
      </c>
      <c r="I139" s="65" t="s">
        <v>728</v>
      </c>
      <c r="J139" s="64">
        <v>314</v>
      </c>
      <c r="K139" s="62"/>
      <c r="L139" s="63" t="s">
        <v>727</v>
      </c>
      <c r="M139" s="62">
        <v>314</v>
      </c>
      <c r="N139" s="61" t="s">
        <v>735</v>
      </c>
      <c r="O139" s="60">
        <v>152601</v>
      </c>
      <c r="P139" s="59" t="s">
        <v>409</v>
      </c>
      <c r="Q139" s="58" t="s">
        <v>409</v>
      </c>
      <c r="R139" s="57"/>
      <c r="S139" s="57"/>
      <c r="T139" s="57"/>
      <c r="U139" s="56"/>
      <c r="V139" s="55">
        <v>1.2</v>
      </c>
      <c r="W139" s="57"/>
      <c r="X139" s="56"/>
      <c r="Y139" s="55">
        <v>0</v>
      </c>
      <c r="Z139" s="54">
        <v>0</v>
      </c>
      <c r="AA139" s="24"/>
    </row>
    <row r="140" spans="1:27" ht="22.5" customHeight="1">
      <c r="A140" s="53"/>
      <c r="B140" s="69"/>
      <c r="C140" s="90"/>
      <c r="D140" s="89"/>
      <c r="E140" s="88" t="s">
        <v>418</v>
      </c>
      <c r="F140" s="88"/>
      <c r="G140" s="66">
        <v>314</v>
      </c>
      <c r="H140" s="65" t="s">
        <v>497</v>
      </c>
      <c r="I140" s="65" t="s">
        <v>728</v>
      </c>
      <c r="J140" s="64">
        <v>314</v>
      </c>
      <c r="K140" s="62"/>
      <c r="L140" s="63" t="s">
        <v>727</v>
      </c>
      <c r="M140" s="62">
        <v>314</v>
      </c>
      <c r="N140" s="61" t="s">
        <v>735</v>
      </c>
      <c r="O140" s="60">
        <v>152601</v>
      </c>
      <c r="P140" s="59" t="s">
        <v>414</v>
      </c>
      <c r="Q140" s="58">
        <v>244</v>
      </c>
      <c r="R140" s="57"/>
      <c r="S140" s="57"/>
      <c r="T140" s="57"/>
      <c r="U140" s="56"/>
      <c r="V140" s="55">
        <v>1.2</v>
      </c>
      <c r="W140" s="57"/>
      <c r="X140" s="56"/>
      <c r="Y140" s="55">
        <v>0</v>
      </c>
      <c r="Z140" s="54">
        <v>0</v>
      </c>
      <c r="AA140" s="24"/>
    </row>
    <row r="141" spans="1:27" ht="45" customHeight="1">
      <c r="A141" s="53"/>
      <c r="B141" s="69"/>
      <c r="C141" s="68"/>
      <c r="D141" s="67" t="s">
        <v>734</v>
      </c>
      <c r="E141" s="67"/>
      <c r="F141" s="67"/>
      <c r="G141" s="66">
        <v>314</v>
      </c>
      <c r="H141" s="65" t="s">
        <v>497</v>
      </c>
      <c r="I141" s="65" t="s">
        <v>728</v>
      </c>
      <c r="J141" s="64">
        <v>314</v>
      </c>
      <c r="K141" s="62"/>
      <c r="L141" s="63" t="s">
        <v>727</v>
      </c>
      <c r="M141" s="62">
        <v>314</v>
      </c>
      <c r="N141" s="61" t="s">
        <v>733</v>
      </c>
      <c r="O141" s="60">
        <v>1712501</v>
      </c>
      <c r="P141" s="59" t="s">
        <v>409</v>
      </c>
      <c r="Q141" s="58" t="s">
        <v>409</v>
      </c>
      <c r="R141" s="57"/>
      <c r="S141" s="57"/>
      <c r="T141" s="57"/>
      <c r="U141" s="56"/>
      <c r="V141" s="55">
        <v>14.8</v>
      </c>
      <c r="W141" s="57"/>
      <c r="X141" s="56"/>
      <c r="Y141" s="55">
        <v>0</v>
      </c>
      <c r="Z141" s="54">
        <v>0</v>
      </c>
      <c r="AA141" s="24"/>
    </row>
    <row r="142" spans="1:27" ht="12.75" customHeight="1">
      <c r="A142" s="53"/>
      <c r="B142" s="69"/>
      <c r="C142" s="90"/>
      <c r="D142" s="89"/>
      <c r="E142" s="88" t="s">
        <v>428</v>
      </c>
      <c r="F142" s="88"/>
      <c r="G142" s="66">
        <v>314</v>
      </c>
      <c r="H142" s="65" t="s">
        <v>497</v>
      </c>
      <c r="I142" s="65" t="s">
        <v>728</v>
      </c>
      <c r="J142" s="64">
        <v>314</v>
      </c>
      <c r="K142" s="62"/>
      <c r="L142" s="63" t="s">
        <v>727</v>
      </c>
      <c r="M142" s="62">
        <v>314</v>
      </c>
      <c r="N142" s="61" t="s">
        <v>733</v>
      </c>
      <c r="O142" s="60">
        <v>1712501</v>
      </c>
      <c r="P142" s="59" t="s">
        <v>425</v>
      </c>
      <c r="Q142" s="58">
        <v>612</v>
      </c>
      <c r="R142" s="57"/>
      <c r="S142" s="57"/>
      <c r="T142" s="57"/>
      <c r="U142" s="56"/>
      <c r="V142" s="55">
        <v>14.8</v>
      </c>
      <c r="W142" s="57"/>
      <c r="X142" s="56"/>
      <c r="Y142" s="55">
        <v>0</v>
      </c>
      <c r="Z142" s="54">
        <v>0</v>
      </c>
      <c r="AA142" s="24"/>
    </row>
    <row r="143" spans="1:27" ht="45" customHeight="1">
      <c r="A143" s="53"/>
      <c r="B143" s="69"/>
      <c r="C143" s="68"/>
      <c r="D143" s="67" t="s">
        <v>694</v>
      </c>
      <c r="E143" s="67"/>
      <c r="F143" s="67"/>
      <c r="G143" s="66">
        <v>314</v>
      </c>
      <c r="H143" s="65" t="s">
        <v>497</v>
      </c>
      <c r="I143" s="65" t="s">
        <v>728</v>
      </c>
      <c r="J143" s="64">
        <v>314</v>
      </c>
      <c r="K143" s="62"/>
      <c r="L143" s="63" t="s">
        <v>727</v>
      </c>
      <c r="M143" s="62">
        <v>314</v>
      </c>
      <c r="N143" s="61" t="s">
        <v>693</v>
      </c>
      <c r="O143" s="60">
        <v>1712601</v>
      </c>
      <c r="P143" s="59" t="s">
        <v>409</v>
      </c>
      <c r="Q143" s="58" t="s">
        <v>409</v>
      </c>
      <c r="R143" s="57"/>
      <c r="S143" s="57"/>
      <c r="T143" s="57"/>
      <c r="U143" s="56"/>
      <c r="V143" s="55">
        <v>13.5</v>
      </c>
      <c r="W143" s="57"/>
      <c r="X143" s="56"/>
      <c r="Y143" s="55">
        <v>0</v>
      </c>
      <c r="Z143" s="54">
        <v>0</v>
      </c>
      <c r="AA143" s="24"/>
    </row>
    <row r="144" spans="1:27" ht="22.5" customHeight="1">
      <c r="A144" s="53"/>
      <c r="B144" s="69"/>
      <c r="C144" s="90"/>
      <c r="D144" s="89"/>
      <c r="E144" s="88" t="s">
        <v>418</v>
      </c>
      <c r="F144" s="88"/>
      <c r="G144" s="66">
        <v>314</v>
      </c>
      <c r="H144" s="65" t="s">
        <v>497</v>
      </c>
      <c r="I144" s="65" t="s">
        <v>728</v>
      </c>
      <c r="J144" s="64">
        <v>314</v>
      </c>
      <c r="K144" s="62"/>
      <c r="L144" s="63" t="s">
        <v>727</v>
      </c>
      <c r="M144" s="62">
        <v>314</v>
      </c>
      <c r="N144" s="61" t="s">
        <v>693</v>
      </c>
      <c r="O144" s="60">
        <v>1712601</v>
      </c>
      <c r="P144" s="59" t="s">
        <v>414</v>
      </c>
      <c r="Q144" s="58">
        <v>244</v>
      </c>
      <c r="R144" s="57"/>
      <c r="S144" s="57"/>
      <c r="T144" s="57"/>
      <c r="U144" s="56"/>
      <c r="V144" s="55">
        <v>13.5</v>
      </c>
      <c r="W144" s="57"/>
      <c r="X144" s="56"/>
      <c r="Y144" s="55">
        <v>0</v>
      </c>
      <c r="Z144" s="54">
        <v>0</v>
      </c>
      <c r="AA144" s="24"/>
    </row>
    <row r="145" spans="1:27" ht="56.25" customHeight="1">
      <c r="A145" s="53"/>
      <c r="B145" s="69"/>
      <c r="C145" s="68"/>
      <c r="D145" s="67" t="s">
        <v>732</v>
      </c>
      <c r="E145" s="67"/>
      <c r="F145" s="67"/>
      <c r="G145" s="66">
        <v>314</v>
      </c>
      <c r="H145" s="65" t="s">
        <v>497</v>
      </c>
      <c r="I145" s="65" t="s">
        <v>728</v>
      </c>
      <c r="J145" s="64">
        <v>314</v>
      </c>
      <c r="K145" s="62"/>
      <c r="L145" s="63" t="s">
        <v>727</v>
      </c>
      <c r="M145" s="62">
        <v>314</v>
      </c>
      <c r="N145" s="61" t="s">
        <v>731</v>
      </c>
      <c r="O145" s="60">
        <v>1715463</v>
      </c>
      <c r="P145" s="59" t="s">
        <v>409</v>
      </c>
      <c r="Q145" s="58" t="s">
        <v>409</v>
      </c>
      <c r="R145" s="57"/>
      <c r="S145" s="57"/>
      <c r="T145" s="57"/>
      <c r="U145" s="56"/>
      <c r="V145" s="55">
        <v>31.4</v>
      </c>
      <c r="W145" s="57"/>
      <c r="X145" s="56"/>
      <c r="Y145" s="55">
        <v>0</v>
      </c>
      <c r="Z145" s="54">
        <v>0</v>
      </c>
      <c r="AA145" s="24"/>
    </row>
    <row r="146" spans="1:27" ht="22.5" customHeight="1">
      <c r="A146" s="53"/>
      <c r="B146" s="69"/>
      <c r="C146" s="90"/>
      <c r="D146" s="89"/>
      <c r="E146" s="88" t="s">
        <v>418</v>
      </c>
      <c r="F146" s="88"/>
      <c r="G146" s="66">
        <v>314</v>
      </c>
      <c r="H146" s="65" t="s">
        <v>497</v>
      </c>
      <c r="I146" s="65" t="s">
        <v>728</v>
      </c>
      <c r="J146" s="64">
        <v>314</v>
      </c>
      <c r="K146" s="62"/>
      <c r="L146" s="63" t="s">
        <v>727</v>
      </c>
      <c r="M146" s="62">
        <v>314</v>
      </c>
      <c r="N146" s="61" t="s">
        <v>731</v>
      </c>
      <c r="O146" s="60">
        <v>1715463</v>
      </c>
      <c r="P146" s="59" t="s">
        <v>414</v>
      </c>
      <c r="Q146" s="58">
        <v>244</v>
      </c>
      <c r="R146" s="57"/>
      <c r="S146" s="57"/>
      <c r="T146" s="57"/>
      <c r="U146" s="56"/>
      <c r="V146" s="55">
        <v>31.4</v>
      </c>
      <c r="W146" s="57"/>
      <c r="X146" s="56"/>
      <c r="Y146" s="55">
        <v>0</v>
      </c>
      <c r="Z146" s="54">
        <v>0</v>
      </c>
      <c r="AA146" s="24"/>
    </row>
    <row r="147" spans="1:27" ht="56.25" customHeight="1">
      <c r="A147" s="53"/>
      <c r="B147" s="69"/>
      <c r="C147" s="68"/>
      <c r="D147" s="67" t="s">
        <v>730</v>
      </c>
      <c r="E147" s="67"/>
      <c r="F147" s="67"/>
      <c r="G147" s="66">
        <v>314</v>
      </c>
      <c r="H147" s="65" t="s">
        <v>497</v>
      </c>
      <c r="I147" s="65" t="s">
        <v>728</v>
      </c>
      <c r="J147" s="64">
        <v>314</v>
      </c>
      <c r="K147" s="62"/>
      <c r="L147" s="63" t="s">
        <v>727</v>
      </c>
      <c r="M147" s="62">
        <v>314</v>
      </c>
      <c r="N147" s="61" t="s">
        <v>729</v>
      </c>
      <c r="O147" s="60">
        <v>1715608</v>
      </c>
      <c r="P147" s="59" t="s">
        <v>409</v>
      </c>
      <c r="Q147" s="58" t="s">
        <v>409</v>
      </c>
      <c r="R147" s="57"/>
      <c r="S147" s="57"/>
      <c r="T147" s="57"/>
      <c r="U147" s="56"/>
      <c r="V147" s="55">
        <v>600</v>
      </c>
      <c r="W147" s="57"/>
      <c r="X147" s="56"/>
      <c r="Y147" s="55">
        <v>0</v>
      </c>
      <c r="Z147" s="54">
        <v>0</v>
      </c>
      <c r="AA147" s="24"/>
    </row>
    <row r="148" spans="1:27" ht="22.5" customHeight="1">
      <c r="A148" s="53"/>
      <c r="B148" s="69"/>
      <c r="C148" s="90"/>
      <c r="D148" s="89"/>
      <c r="E148" s="88" t="s">
        <v>418</v>
      </c>
      <c r="F148" s="88"/>
      <c r="G148" s="66">
        <v>314</v>
      </c>
      <c r="H148" s="65" t="s">
        <v>497</v>
      </c>
      <c r="I148" s="65" t="s">
        <v>728</v>
      </c>
      <c r="J148" s="64">
        <v>314</v>
      </c>
      <c r="K148" s="62"/>
      <c r="L148" s="63" t="s">
        <v>727</v>
      </c>
      <c r="M148" s="62">
        <v>314</v>
      </c>
      <c r="N148" s="61" t="s">
        <v>729</v>
      </c>
      <c r="O148" s="60">
        <v>1715608</v>
      </c>
      <c r="P148" s="59" t="s">
        <v>414</v>
      </c>
      <c r="Q148" s="58">
        <v>244</v>
      </c>
      <c r="R148" s="57"/>
      <c r="S148" s="57"/>
      <c r="T148" s="57"/>
      <c r="U148" s="56"/>
      <c r="V148" s="55">
        <v>600</v>
      </c>
      <c r="W148" s="57"/>
      <c r="X148" s="56"/>
      <c r="Y148" s="55">
        <v>0</v>
      </c>
      <c r="Z148" s="54">
        <v>0</v>
      </c>
      <c r="AA148" s="24"/>
    </row>
    <row r="149" spans="1:27" ht="33.75" customHeight="1">
      <c r="A149" s="53"/>
      <c r="B149" s="69"/>
      <c r="C149" s="68"/>
      <c r="D149" s="67" t="s">
        <v>419</v>
      </c>
      <c r="E149" s="67"/>
      <c r="F149" s="67"/>
      <c r="G149" s="66">
        <v>314</v>
      </c>
      <c r="H149" s="65" t="s">
        <v>497</v>
      </c>
      <c r="I149" s="65" t="s">
        <v>728</v>
      </c>
      <c r="J149" s="64">
        <v>314</v>
      </c>
      <c r="K149" s="62"/>
      <c r="L149" s="63" t="s">
        <v>727</v>
      </c>
      <c r="M149" s="62">
        <v>314</v>
      </c>
      <c r="N149" s="61" t="s">
        <v>415</v>
      </c>
      <c r="O149" s="60">
        <v>1802501</v>
      </c>
      <c r="P149" s="59" t="s">
        <v>409</v>
      </c>
      <c r="Q149" s="58" t="s">
        <v>409</v>
      </c>
      <c r="R149" s="57"/>
      <c r="S149" s="57"/>
      <c r="T149" s="57"/>
      <c r="U149" s="56"/>
      <c r="V149" s="55">
        <v>50</v>
      </c>
      <c r="W149" s="57"/>
      <c r="X149" s="56"/>
      <c r="Y149" s="55">
        <v>47.1</v>
      </c>
      <c r="Z149" s="54">
        <v>94.2</v>
      </c>
      <c r="AA149" s="24"/>
    </row>
    <row r="150" spans="1:27" ht="22.5" customHeight="1">
      <c r="A150" s="53"/>
      <c r="B150" s="69"/>
      <c r="C150" s="90"/>
      <c r="D150" s="89"/>
      <c r="E150" s="88" t="s">
        <v>418</v>
      </c>
      <c r="F150" s="88"/>
      <c r="G150" s="66">
        <v>314</v>
      </c>
      <c r="H150" s="65" t="s">
        <v>497</v>
      </c>
      <c r="I150" s="65" t="s">
        <v>728</v>
      </c>
      <c r="J150" s="64">
        <v>314</v>
      </c>
      <c r="K150" s="62"/>
      <c r="L150" s="63" t="s">
        <v>727</v>
      </c>
      <c r="M150" s="62">
        <v>314</v>
      </c>
      <c r="N150" s="61" t="s">
        <v>415</v>
      </c>
      <c r="O150" s="60">
        <v>1802501</v>
      </c>
      <c r="P150" s="59" t="s">
        <v>414</v>
      </c>
      <c r="Q150" s="58">
        <v>244</v>
      </c>
      <c r="R150" s="57"/>
      <c r="S150" s="57"/>
      <c r="T150" s="57"/>
      <c r="U150" s="56"/>
      <c r="V150" s="55">
        <v>50</v>
      </c>
      <c r="W150" s="57"/>
      <c r="X150" s="56"/>
      <c r="Y150" s="55">
        <v>47.1</v>
      </c>
      <c r="Z150" s="54">
        <v>94.2</v>
      </c>
      <c r="AA150" s="24"/>
    </row>
    <row r="151" spans="1:27" s="72" customFormat="1" ht="12.75" customHeight="1">
      <c r="A151" s="87"/>
      <c r="B151" s="86" t="s">
        <v>726</v>
      </c>
      <c r="C151" s="86"/>
      <c r="D151" s="86"/>
      <c r="E151" s="86"/>
      <c r="F151" s="86"/>
      <c r="G151" s="85" t="s">
        <v>409</v>
      </c>
      <c r="H151" s="83" t="s">
        <v>417</v>
      </c>
      <c r="I151" s="83" t="s">
        <v>412</v>
      </c>
      <c r="J151" s="84">
        <v>412</v>
      </c>
      <c r="K151" s="82"/>
      <c r="L151" s="83"/>
      <c r="M151" s="82" t="s">
        <v>409</v>
      </c>
      <c r="N151" s="81" t="s">
        <v>409</v>
      </c>
      <c r="O151" s="80" t="s">
        <v>409</v>
      </c>
      <c r="P151" s="79" t="s">
        <v>409</v>
      </c>
      <c r="Q151" s="78" t="s">
        <v>409</v>
      </c>
      <c r="R151" s="77"/>
      <c r="S151" s="77"/>
      <c r="T151" s="77"/>
      <c r="U151" s="76"/>
      <c r="V151" s="75">
        <v>396237.4</v>
      </c>
      <c r="W151" s="77"/>
      <c r="X151" s="76"/>
      <c r="Y151" s="75">
        <v>276015.2</v>
      </c>
      <c r="Z151" s="74">
        <v>69.6590478334453</v>
      </c>
      <c r="AA151" s="73"/>
    </row>
    <row r="152" spans="1:27" ht="12.75" customHeight="1">
      <c r="A152" s="53"/>
      <c r="B152" s="71"/>
      <c r="C152" s="70" t="s">
        <v>725</v>
      </c>
      <c r="D152" s="70"/>
      <c r="E152" s="70"/>
      <c r="F152" s="70"/>
      <c r="G152" s="66">
        <v>401</v>
      </c>
      <c r="H152" s="65" t="s">
        <v>417</v>
      </c>
      <c r="I152" s="65" t="s">
        <v>403</v>
      </c>
      <c r="J152" s="64">
        <v>401</v>
      </c>
      <c r="K152" s="62"/>
      <c r="L152" s="63" t="s">
        <v>691</v>
      </c>
      <c r="M152" s="62">
        <v>401</v>
      </c>
      <c r="N152" s="61" t="s">
        <v>409</v>
      </c>
      <c r="O152" s="60" t="s">
        <v>409</v>
      </c>
      <c r="P152" s="59" t="s">
        <v>409</v>
      </c>
      <c r="Q152" s="58" t="s">
        <v>409</v>
      </c>
      <c r="R152" s="57"/>
      <c r="S152" s="57"/>
      <c r="T152" s="57"/>
      <c r="U152" s="56"/>
      <c r="V152" s="55">
        <v>3111.7</v>
      </c>
      <c r="W152" s="57"/>
      <c r="X152" s="56"/>
      <c r="Y152" s="55">
        <v>1736.2</v>
      </c>
      <c r="Z152" s="54">
        <v>55.79586721084938</v>
      </c>
      <c r="AA152" s="24"/>
    </row>
    <row r="153" spans="1:27" ht="22.5" customHeight="1">
      <c r="A153" s="53"/>
      <c r="B153" s="69"/>
      <c r="C153" s="68"/>
      <c r="D153" s="67" t="s">
        <v>724</v>
      </c>
      <c r="E153" s="67"/>
      <c r="F153" s="67"/>
      <c r="G153" s="66">
        <v>401</v>
      </c>
      <c r="H153" s="65" t="s">
        <v>417</v>
      </c>
      <c r="I153" s="65" t="s">
        <v>403</v>
      </c>
      <c r="J153" s="64">
        <v>401</v>
      </c>
      <c r="K153" s="62"/>
      <c r="L153" s="63" t="s">
        <v>691</v>
      </c>
      <c r="M153" s="62">
        <v>401</v>
      </c>
      <c r="N153" s="61" t="s">
        <v>723</v>
      </c>
      <c r="O153" s="60">
        <v>4035083</v>
      </c>
      <c r="P153" s="59" t="s">
        <v>409</v>
      </c>
      <c r="Q153" s="58" t="s">
        <v>409</v>
      </c>
      <c r="R153" s="57"/>
      <c r="S153" s="57"/>
      <c r="T153" s="57"/>
      <c r="U153" s="56"/>
      <c r="V153" s="55">
        <v>72.7</v>
      </c>
      <c r="W153" s="57"/>
      <c r="X153" s="56"/>
      <c r="Y153" s="55">
        <v>0</v>
      </c>
      <c r="Z153" s="54">
        <v>0</v>
      </c>
      <c r="AA153" s="24"/>
    </row>
    <row r="154" spans="1:27" ht="12.75" customHeight="1">
      <c r="A154" s="53"/>
      <c r="B154" s="69"/>
      <c r="C154" s="90"/>
      <c r="D154" s="89"/>
      <c r="E154" s="88" t="s">
        <v>428</v>
      </c>
      <c r="F154" s="88"/>
      <c r="G154" s="66">
        <v>401</v>
      </c>
      <c r="H154" s="65" t="s">
        <v>417</v>
      </c>
      <c r="I154" s="65" t="s">
        <v>403</v>
      </c>
      <c r="J154" s="64">
        <v>401</v>
      </c>
      <c r="K154" s="62"/>
      <c r="L154" s="63" t="s">
        <v>691</v>
      </c>
      <c r="M154" s="62">
        <v>401</v>
      </c>
      <c r="N154" s="61" t="s">
        <v>723</v>
      </c>
      <c r="O154" s="60">
        <v>4035083</v>
      </c>
      <c r="P154" s="59" t="s">
        <v>425</v>
      </c>
      <c r="Q154" s="58">
        <v>612</v>
      </c>
      <c r="R154" s="57"/>
      <c r="S154" s="57"/>
      <c r="T154" s="57"/>
      <c r="U154" s="56"/>
      <c r="V154" s="55">
        <v>72.7</v>
      </c>
      <c r="W154" s="57"/>
      <c r="X154" s="56"/>
      <c r="Y154" s="55">
        <v>0</v>
      </c>
      <c r="Z154" s="54">
        <v>0</v>
      </c>
      <c r="AA154" s="24"/>
    </row>
    <row r="155" spans="1:27" ht="22.5" customHeight="1">
      <c r="A155" s="53"/>
      <c r="B155" s="69"/>
      <c r="C155" s="68"/>
      <c r="D155" s="67" t="s">
        <v>722</v>
      </c>
      <c r="E155" s="67"/>
      <c r="F155" s="67"/>
      <c r="G155" s="66">
        <v>401</v>
      </c>
      <c r="H155" s="65" t="s">
        <v>417</v>
      </c>
      <c r="I155" s="65" t="s">
        <v>403</v>
      </c>
      <c r="J155" s="64">
        <v>401</v>
      </c>
      <c r="K155" s="62"/>
      <c r="L155" s="63" t="s">
        <v>691</v>
      </c>
      <c r="M155" s="62">
        <v>401</v>
      </c>
      <c r="N155" s="61" t="s">
        <v>721</v>
      </c>
      <c r="O155" s="60">
        <v>4035604</v>
      </c>
      <c r="P155" s="59" t="s">
        <v>409</v>
      </c>
      <c r="Q155" s="58" t="s">
        <v>409</v>
      </c>
      <c r="R155" s="57"/>
      <c r="S155" s="57"/>
      <c r="T155" s="57"/>
      <c r="U155" s="56"/>
      <c r="V155" s="55">
        <v>2989</v>
      </c>
      <c r="W155" s="57"/>
      <c r="X155" s="56"/>
      <c r="Y155" s="55">
        <v>1686.2</v>
      </c>
      <c r="Z155" s="54">
        <v>56.4135162261626</v>
      </c>
      <c r="AA155" s="24"/>
    </row>
    <row r="156" spans="1:27" ht="22.5" customHeight="1">
      <c r="A156" s="53"/>
      <c r="B156" s="69"/>
      <c r="C156" s="90"/>
      <c r="D156" s="89"/>
      <c r="E156" s="88" t="s">
        <v>553</v>
      </c>
      <c r="F156" s="88"/>
      <c r="G156" s="66">
        <v>401</v>
      </c>
      <c r="H156" s="65" t="s">
        <v>417</v>
      </c>
      <c r="I156" s="65" t="s">
        <v>403</v>
      </c>
      <c r="J156" s="64">
        <v>401</v>
      </c>
      <c r="K156" s="62"/>
      <c r="L156" s="63" t="s">
        <v>691</v>
      </c>
      <c r="M156" s="62">
        <v>401</v>
      </c>
      <c r="N156" s="61" t="s">
        <v>721</v>
      </c>
      <c r="O156" s="60">
        <v>4035604</v>
      </c>
      <c r="P156" s="59" t="s">
        <v>552</v>
      </c>
      <c r="Q156" s="58">
        <v>111</v>
      </c>
      <c r="R156" s="57"/>
      <c r="S156" s="57"/>
      <c r="T156" s="57"/>
      <c r="U156" s="56"/>
      <c r="V156" s="55">
        <v>411.8</v>
      </c>
      <c r="W156" s="57"/>
      <c r="X156" s="56"/>
      <c r="Y156" s="55">
        <v>177.4</v>
      </c>
      <c r="Z156" s="54">
        <v>43.0791646430306</v>
      </c>
      <c r="AA156" s="24"/>
    </row>
    <row r="157" spans="1:27" ht="12.75" customHeight="1">
      <c r="A157" s="53"/>
      <c r="B157" s="69"/>
      <c r="C157" s="90"/>
      <c r="D157" s="89"/>
      <c r="E157" s="88" t="s">
        <v>428</v>
      </c>
      <c r="F157" s="88"/>
      <c r="G157" s="66">
        <v>401</v>
      </c>
      <c r="H157" s="65" t="s">
        <v>417</v>
      </c>
      <c r="I157" s="65" t="s">
        <v>403</v>
      </c>
      <c r="J157" s="64">
        <v>401</v>
      </c>
      <c r="K157" s="62"/>
      <c r="L157" s="63" t="s">
        <v>691</v>
      </c>
      <c r="M157" s="62">
        <v>401</v>
      </c>
      <c r="N157" s="61" t="s">
        <v>721</v>
      </c>
      <c r="O157" s="60">
        <v>4035604</v>
      </c>
      <c r="P157" s="59" t="s">
        <v>425</v>
      </c>
      <c r="Q157" s="58">
        <v>612</v>
      </c>
      <c r="R157" s="57"/>
      <c r="S157" s="57"/>
      <c r="T157" s="57"/>
      <c r="U157" s="56"/>
      <c r="V157" s="55">
        <v>353.3</v>
      </c>
      <c r="W157" s="57"/>
      <c r="X157" s="56"/>
      <c r="Y157" s="55">
        <v>207.3</v>
      </c>
      <c r="Z157" s="54">
        <v>58.67534673082366</v>
      </c>
      <c r="AA157" s="24"/>
    </row>
    <row r="158" spans="1:27" ht="12.75" customHeight="1">
      <c r="A158" s="53"/>
      <c r="B158" s="69"/>
      <c r="C158" s="90"/>
      <c r="D158" s="89"/>
      <c r="E158" s="88" t="s">
        <v>521</v>
      </c>
      <c r="F158" s="88"/>
      <c r="G158" s="66">
        <v>401</v>
      </c>
      <c r="H158" s="65" t="s">
        <v>417</v>
      </c>
      <c r="I158" s="65" t="s">
        <v>403</v>
      </c>
      <c r="J158" s="64">
        <v>401</v>
      </c>
      <c r="K158" s="62"/>
      <c r="L158" s="63" t="s">
        <v>691</v>
      </c>
      <c r="M158" s="62">
        <v>401</v>
      </c>
      <c r="N158" s="61" t="s">
        <v>721</v>
      </c>
      <c r="O158" s="60">
        <v>4035604</v>
      </c>
      <c r="P158" s="59" t="s">
        <v>518</v>
      </c>
      <c r="Q158" s="58">
        <v>622</v>
      </c>
      <c r="R158" s="57"/>
      <c r="S158" s="57"/>
      <c r="T158" s="57"/>
      <c r="U158" s="56"/>
      <c r="V158" s="55">
        <v>2223.9</v>
      </c>
      <c r="W158" s="57"/>
      <c r="X158" s="56"/>
      <c r="Y158" s="55">
        <v>1301.5</v>
      </c>
      <c r="Z158" s="54">
        <v>58.523314897252575</v>
      </c>
      <c r="AA158" s="24"/>
    </row>
    <row r="159" spans="1:27" ht="33.75" customHeight="1">
      <c r="A159" s="53"/>
      <c r="B159" s="69"/>
      <c r="C159" s="68"/>
      <c r="D159" s="67" t="s">
        <v>720</v>
      </c>
      <c r="E159" s="67"/>
      <c r="F159" s="67"/>
      <c r="G159" s="66">
        <v>401</v>
      </c>
      <c r="H159" s="65" t="s">
        <v>417</v>
      </c>
      <c r="I159" s="65" t="s">
        <v>403</v>
      </c>
      <c r="J159" s="64">
        <v>401</v>
      </c>
      <c r="K159" s="62"/>
      <c r="L159" s="63" t="s">
        <v>691</v>
      </c>
      <c r="M159" s="62">
        <v>401</v>
      </c>
      <c r="N159" s="61" t="s">
        <v>719</v>
      </c>
      <c r="O159" s="60">
        <v>4035683</v>
      </c>
      <c r="P159" s="59" t="s">
        <v>409</v>
      </c>
      <c r="Q159" s="58" t="s">
        <v>409</v>
      </c>
      <c r="R159" s="57"/>
      <c r="S159" s="57"/>
      <c r="T159" s="57"/>
      <c r="U159" s="56"/>
      <c r="V159" s="55">
        <v>50</v>
      </c>
      <c r="W159" s="57"/>
      <c r="X159" s="56"/>
      <c r="Y159" s="55">
        <v>50</v>
      </c>
      <c r="Z159" s="54">
        <v>100</v>
      </c>
      <c r="AA159" s="24"/>
    </row>
    <row r="160" spans="1:27" ht="12.75" customHeight="1">
      <c r="A160" s="53"/>
      <c r="B160" s="69"/>
      <c r="C160" s="90"/>
      <c r="D160" s="89"/>
      <c r="E160" s="88" t="s">
        <v>428</v>
      </c>
      <c r="F160" s="88"/>
      <c r="G160" s="66">
        <v>401</v>
      </c>
      <c r="H160" s="65" t="s">
        <v>417</v>
      </c>
      <c r="I160" s="65" t="s">
        <v>403</v>
      </c>
      <c r="J160" s="64">
        <v>401</v>
      </c>
      <c r="K160" s="62"/>
      <c r="L160" s="63" t="s">
        <v>691</v>
      </c>
      <c r="M160" s="62">
        <v>401</v>
      </c>
      <c r="N160" s="61" t="s">
        <v>719</v>
      </c>
      <c r="O160" s="60">
        <v>4035683</v>
      </c>
      <c r="P160" s="59" t="s">
        <v>425</v>
      </c>
      <c r="Q160" s="58">
        <v>612</v>
      </c>
      <c r="R160" s="57"/>
      <c r="S160" s="57"/>
      <c r="T160" s="57"/>
      <c r="U160" s="56"/>
      <c r="V160" s="55">
        <v>50</v>
      </c>
      <c r="W160" s="57"/>
      <c r="X160" s="56"/>
      <c r="Y160" s="55">
        <v>50</v>
      </c>
      <c r="Z160" s="54">
        <v>100</v>
      </c>
      <c r="AA160" s="24"/>
    </row>
    <row r="161" spans="1:27" ht="12.75" customHeight="1">
      <c r="A161" s="53"/>
      <c r="B161" s="71"/>
      <c r="C161" s="70" t="s">
        <v>718</v>
      </c>
      <c r="D161" s="70"/>
      <c r="E161" s="70"/>
      <c r="F161" s="70"/>
      <c r="G161" s="66">
        <v>405</v>
      </c>
      <c r="H161" s="65" t="s">
        <v>417</v>
      </c>
      <c r="I161" s="65" t="s">
        <v>436</v>
      </c>
      <c r="J161" s="64">
        <v>405</v>
      </c>
      <c r="K161" s="62"/>
      <c r="L161" s="63" t="s">
        <v>691</v>
      </c>
      <c r="M161" s="62">
        <v>405</v>
      </c>
      <c r="N161" s="61" t="s">
        <v>409</v>
      </c>
      <c r="O161" s="60" t="s">
        <v>409</v>
      </c>
      <c r="P161" s="59" t="s">
        <v>409</v>
      </c>
      <c r="Q161" s="58" t="s">
        <v>409</v>
      </c>
      <c r="R161" s="57"/>
      <c r="S161" s="57"/>
      <c r="T161" s="57"/>
      <c r="U161" s="56"/>
      <c r="V161" s="55">
        <v>5836.9</v>
      </c>
      <c r="W161" s="57"/>
      <c r="X161" s="56"/>
      <c r="Y161" s="55">
        <v>3969.4</v>
      </c>
      <c r="Z161" s="54">
        <v>68.00527677362984</v>
      </c>
      <c r="AA161" s="24"/>
    </row>
    <row r="162" spans="1:27" ht="22.5" customHeight="1">
      <c r="A162" s="53"/>
      <c r="B162" s="69"/>
      <c r="C162" s="68"/>
      <c r="D162" s="67" t="s">
        <v>717</v>
      </c>
      <c r="E162" s="67"/>
      <c r="F162" s="67"/>
      <c r="G162" s="66">
        <v>405</v>
      </c>
      <c r="H162" s="65" t="s">
        <v>417</v>
      </c>
      <c r="I162" s="65" t="s">
        <v>436</v>
      </c>
      <c r="J162" s="64">
        <v>405</v>
      </c>
      <c r="K162" s="62"/>
      <c r="L162" s="63" t="s">
        <v>691</v>
      </c>
      <c r="M162" s="62">
        <v>405</v>
      </c>
      <c r="N162" s="61" t="s">
        <v>716</v>
      </c>
      <c r="O162" s="60">
        <v>4035522</v>
      </c>
      <c r="P162" s="59" t="s">
        <v>409</v>
      </c>
      <c r="Q162" s="58" t="s">
        <v>409</v>
      </c>
      <c r="R162" s="57"/>
      <c r="S162" s="57"/>
      <c r="T162" s="57"/>
      <c r="U162" s="56"/>
      <c r="V162" s="55">
        <v>5532.8</v>
      </c>
      <c r="W162" s="57"/>
      <c r="X162" s="56"/>
      <c r="Y162" s="55">
        <v>3770.4</v>
      </c>
      <c r="Z162" s="54">
        <v>68.14632735685367</v>
      </c>
      <c r="AA162" s="24"/>
    </row>
    <row r="163" spans="1:27" ht="22.5" customHeight="1">
      <c r="A163" s="53"/>
      <c r="B163" s="69"/>
      <c r="C163" s="90"/>
      <c r="D163" s="89"/>
      <c r="E163" s="88" t="s">
        <v>596</v>
      </c>
      <c r="F163" s="88"/>
      <c r="G163" s="66">
        <v>405</v>
      </c>
      <c r="H163" s="65" t="s">
        <v>417</v>
      </c>
      <c r="I163" s="65" t="s">
        <v>436</v>
      </c>
      <c r="J163" s="64">
        <v>405</v>
      </c>
      <c r="K163" s="62"/>
      <c r="L163" s="63" t="s">
        <v>691</v>
      </c>
      <c r="M163" s="62">
        <v>405</v>
      </c>
      <c r="N163" s="61" t="s">
        <v>716</v>
      </c>
      <c r="O163" s="60">
        <v>4035522</v>
      </c>
      <c r="P163" s="59" t="s">
        <v>594</v>
      </c>
      <c r="Q163" s="58">
        <v>810</v>
      </c>
      <c r="R163" s="57"/>
      <c r="S163" s="57"/>
      <c r="T163" s="57"/>
      <c r="U163" s="56"/>
      <c r="V163" s="55">
        <v>5532.8</v>
      </c>
      <c r="W163" s="57"/>
      <c r="X163" s="56"/>
      <c r="Y163" s="55">
        <v>3770.4</v>
      </c>
      <c r="Z163" s="54">
        <v>68.14632735685367</v>
      </c>
      <c r="AA163" s="24"/>
    </row>
    <row r="164" spans="1:27" ht="33.75" customHeight="1">
      <c r="A164" s="53"/>
      <c r="B164" s="69"/>
      <c r="C164" s="68"/>
      <c r="D164" s="67" t="s">
        <v>715</v>
      </c>
      <c r="E164" s="67"/>
      <c r="F164" s="67"/>
      <c r="G164" s="66">
        <v>405</v>
      </c>
      <c r="H164" s="65" t="s">
        <v>417</v>
      </c>
      <c r="I164" s="65" t="s">
        <v>436</v>
      </c>
      <c r="J164" s="64">
        <v>405</v>
      </c>
      <c r="K164" s="62"/>
      <c r="L164" s="63" t="s">
        <v>691</v>
      </c>
      <c r="M164" s="62">
        <v>405</v>
      </c>
      <c r="N164" s="61" t="s">
        <v>714</v>
      </c>
      <c r="O164" s="60">
        <v>4035528</v>
      </c>
      <c r="P164" s="59" t="s">
        <v>409</v>
      </c>
      <c r="Q164" s="58" t="s">
        <v>409</v>
      </c>
      <c r="R164" s="57"/>
      <c r="S164" s="57"/>
      <c r="T164" s="57"/>
      <c r="U164" s="56"/>
      <c r="V164" s="55">
        <v>304.1</v>
      </c>
      <c r="W164" s="57"/>
      <c r="X164" s="56"/>
      <c r="Y164" s="55">
        <v>199</v>
      </c>
      <c r="Z164" s="54">
        <v>65.43900032883919</v>
      </c>
      <c r="AA164" s="24"/>
    </row>
    <row r="165" spans="1:27" ht="22.5" customHeight="1">
      <c r="A165" s="53"/>
      <c r="B165" s="69"/>
      <c r="C165" s="90"/>
      <c r="D165" s="89"/>
      <c r="E165" s="88" t="s">
        <v>418</v>
      </c>
      <c r="F165" s="88"/>
      <c r="G165" s="66">
        <v>405</v>
      </c>
      <c r="H165" s="65" t="s">
        <v>417</v>
      </c>
      <c r="I165" s="65" t="s">
        <v>436</v>
      </c>
      <c r="J165" s="64">
        <v>405</v>
      </c>
      <c r="K165" s="62"/>
      <c r="L165" s="63" t="s">
        <v>691</v>
      </c>
      <c r="M165" s="62">
        <v>405</v>
      </c>
      <c r="N165" s="61" t="s">
        <v>714</v>
      </c>
      <c r="O165" s="60">
        <v>4035528</v>
      </c>
      <c r="P165" s="59" t="s">
        <v>414</v>
      </c>
      <c r="Q165" s="58">
        <v>244</v>
      </c>
      <c r="R165" s="57"/>
      <c r="S165" s="57"/>
      <c r="T165" s="57"/>
      <c r="U165" s="56"/>
      <c r="V165" s="55">
        <v>304.1</v>
      </c>
      <c r="W165" s="57"/>
      <c r="X165" s="56"/>
      <c r="Y165" s="55">
        <v>199</v>
      </c>
      <c r="Z165" s="54">
        <v>65.43900032883919</v>
      </c>
      <c r="AA165" s="24"/>
    </row>
    <row r="166" spans="1:27" ht="12.75" customHeight="1">
      <c r="A166" s="53"/>
      <c r="B166" s="71"/>
      <c r="C166" s="70" t="s">
        <v>713</v>
      </c>
      <c r="D166" s="70"/>
      <c r="E166" s="70"/>
      <c r="F166" s="70"/>
      <c r="G166" s="66">
        <v>407</v>
      </c>
      <c r="H166" s="65" t="s">
        <v>417</v>
      </c>
      <c r="I166" s="65" t="s">
        <v>544</v>
      </c>
      <c r="J166" s="64">
        <v>407</v>
      </c>
      <c r="K166" s="62"/>
      <c r="L166" s="63" t="s">
        <v>691</v>
      </c>
      <c r="M166" s="62">
        <v>407</v>
      </c>
      <c r="N166" s="61" t="s">
        <v>409</v>
      </c>
      <c r="O166" s="60" t="s">
        <v>409</v>
      </c>
      <c r="P166" s="59" t="s">
        <v>409</v>
      </c>
      <c r="Q166" s="58" t="s">
        <v>409</v>
      </c>
      <c r="R166" s="57"/>
      <c r="S166" s="57"/>
      <c r="T166" s="57"/>
      <c r="U166" s="56"/>
      <c r="V166" s="55">
        <v>68.5</v>
      </c>
      <c r="W166" s="57"/>
      <c r="X166" s="56"/>
      <c r="Y166" s="55">
        <v>0</v>
      </c>
      <c r="Z166" s="54">
        <v>0</v>
      </c>
      <c r="AA166" s="24"/>
    </row>
    <row r="167" spans="1:27" ht="22.5" customHeight="1">
      <c r="A167" s="53"/>
      <c r="B167" s="69"/>
      <c r="C167" s="68"/>
      <c r="D167" s="67" t="s">
        <v>640</v>
      </c>
      <c r="E167" s="67"/>
      <c r="F167" s="67"/>
      <c r="G167" s="66">
        <v>407</v>
      </c>
      <c r="H167" s="65" t="s">
        <v>417</v>
      </c>
      <c r="I167" s="65" t="s">
        <v>544</v>
      </c>
      <c r="J167" s="64">
        <v>407</v>
      </c>
      <c r="K167" s="62"/>
      <c r="L167" s="63" t="s">
        <v>691</v>
      </c>
      <c r="M167" s="62">
        <v>407</v>
      </c>
      <c r="N167" s="61" t="s">
        <v>639</v>
      </c>
      <c r="O167" s="60">
        <v>1002501</v>
      </c>
      <c r="P167" s="59" t="s">
        <v>409</v>
      </c>
      <c r="Q167" s="58" t="s">
        <v>409</v>
      </c>
      <c r="R167" s="57"/>
      <c r="S167" s="57"/>
      <c r="T167" s="57"/>
      <c r="U167" s="56"/>
      <c r="V167" s="55">
        <v>68.5</v>
      </c>
      <c r="W167" s="57"/>
      <c r="X167" s="56"/>
      <c r="Y167" s="55">
        <v>0</v>
      </c>
      <c r="Z167" s="54">
        <v>0</v>
      </c>
      <c r="AA167" s="24"/>
    </row>
    <row r="168" spans="1:27" ht="22.5" customHeight="1">
      <c r="A168" s="53"/>
      <c r="B168" s="69"/>
      <c r="C168" s="90"/>
      <c r="D168" s="89"/>
      <c r="E168" s="88" t="s">
        <v>418</v>
      </c>
      <c r="F168" s="88"/>
      <c r="G168" s="66">
        <v>407</v>
      </c>
      <c r="H168" s="65" t="s">
        <v>417</v>
      </c>
      <c r="I168" s="65" t="s">
        <v>544</v>
      </c>
      <c r="J168" s="64">
        <v>407</v>
      </c>
      <c r="K168" s="62"/>
      <c r="L168" s="63" t="s">
        <v>691</v>
      </c>
      <c r="M168" s="62">
        <v>407</v>
      </c>
      <c r="N168" s="61" t="s">
        <v>639</v>
      </c>
      <c r="O168" s="60">
        <v>1002501</v>
      </c>
      <c r="P168" s="59" t="s">
        <v>414</v>
      </c>
      <c r="Q168" s="58">
        <v>244</v>
      </c>
      <c r="R168" s="57"/>
      <c r="S168" s="57"/>
      <c r="T168" s="57"/>
      <c r="U168" s="56"/>
      <c r="V168" s="55">
        <v>68.5</v>
      </c>
      <c r="W168" s="57"/>
      <c r="X168" s="56"/>
      <c r="Y168" s="55">
        <v>0</v>
      </c>
      <c r="Z168" s="54">
        <v>0</v>
      </c>
      <c r="AA168" s="24"/>
    </row>
    <row r="169" spans="1:27" ht="12.75" customHeight="1">
      <c r="A169" s="53"/>
      <c r="B169" s="71"/>
      <c r="C169" s="70" t="s">
        <v>712</v>
      </c>
      <c r="D169" s="70"/>
      <c r="E169" s="70"/>
      <c r="F169" s="70"/>
      <c r="G169" s="66">
        <v>408</v>
      </c>
      <c r="H169" s="65" t="s">
        <v>417</v>
      </c>
      <c r="I169" s="65" t="s">
        <v>520</v>
      </c>
      <c r="J169" s="64">
        <v>408</v>
      </c>
      <c r="K169" s="62"/>
      <c r="L169" s="63" t="s">
        <v>691</v>
      </c>
      <c r="M169" s="62">
        <v>408</v>
      </c>
      <c r="N169" s="61" t="s">
        <v>409</v>
      </c>
      <c r="O169" s="60" t="s">
        <v>409</v>
      </c>
      <c r="P169" s="59" t="s">
        <v>409</v>
      </c>
      <c r="Q169" s="58" t="s">
        <v>409</v>
      </c>
      <c r="R169" s="57"/>
      <c r="S169" s="57"/>
      <c r="T169" s="57"/>
      <c r="U169" s="56"/>
      <c r="V169" s="55">
        <v>6500</v>
      </c>
      <c r="W169" s="57"/>
      <c r="X169" s="56"/>
      <c r="Y169" s="55">
        <v>3995.4</v>
      </c>
      <c r="Z169" s="54">
        <v>61.46769230769231</v>
      </c>
      <c r="AA169" s="24"/>
    </row>
    <row r="170" spans="1:27" ht="45" customHeight="1">
      <c r="A170" s="53"/>
      <c r="B170" s="69"/>
      <c r="C170" s="68"/>
      <c r="D170" s="67" t="s">
        <v>711</v>
      </c>
      <c r="E170" s="67"/>
      <c r="F170" s="67"/>
      <c r="G170" s="66">
        <v>408</v>
      </c>
      <c r="H170" s="65" t="s">
        <v>417</v>
      </c>
      <c r="I170" s="65" t="s">
        <v>520</v>
      </c>
      <c r="J170" s="64">
        <v>408</v>
      </c>
      <c r="K170" s="62"/>
      <c r="L170" s="63" t="s">
        <v>691</v>
      </c>
      <c r="M170" s="62">
        <v>408</v>
      </c>
      <c r="N170" s="61" t="s">
        <v>710</v>
      </c>
      <c r="O170" s="60">
        <v>1312701</v>
      </c>
      <c r="P170" s="59" t="s">
        <v>409</v>
      </c>
      <c r="Q170" s="58" t="s">
        <v>409</v>
      </c>
      <c r="R170" s="57"/>
      <c r="S170" s="57"/>
      <c r="T170" s="57"/>
      <c r="U170" s="56"/>
      <c r="V170" s="55">
        <v>6500</v>
      </c>
      <c r="W170" s="57"/>
      <c r="X170" s="56"/>
      <c r="Y170" s="55">
        <v>3995.4</v>
      </c>
      <c r="Z170" s="54">
        <v>61.46769230769231</v>
      </c>
      <c r="AA170" s="24"/>
    </row>
    <row r="171" spans="1:27" ht="22.5" customHeight="1">
      <c r="A171" s="53"/>
      <c r="B171" s="69"/>
      <c r="C171" s="90"/>
      <c r="D171" s="89"/>
      <c r="E171" s="88" t="s">
        <v>596</v>
      </c>
      <c r="F171" s="88"/>
      <c r="G171" s="66">
        <v>408</v>
      </c>
      <c r="H171" s="65" t="s">
        <v>417</v>
      </c>
      <c r="I171" s="65" t="s">
        <v>520</v>
      </c>
      <c r="J171" s="64">
        <v>408</v>
      </c>
      <c r="K171" s="62"/>
      <c r="L171" s="63" t="s">
        <v>691</v>
      </c>
      <c r="M171" s="62">
        <v>408</v>
      </c>
      <c r="N171" s="61" t="s">
        <v>710</v>
      </c>
      <c r="O171" s="60">
        <v>1312701</v>
      </c>
      <c r="P171" s="59" t="s">
        <v>594</v>
      </c>
      <c r="Q171" s="58">
        <v>810</v>
      </c>
      <c r="R171" s="57"/>
      <c r="S171" s="57"/>
      <c r="T171" s="57"/>
      <c r="U171" s="56"/>
      <c r="V171" s="55">
        <v>6500</v>
      </c>
      <c r="W171" s="57"/>
      <c r="X171" s="56"/>
      <c r="Y171" s="55">
        <v>3995.4</v>
      </c>
      <c r="Z171" s="54">
        <v>61.46769230769231</v>
      </c>
      <c r="AA171" s="24"/>
    </row>
    <row r="172" spans="1:27" ht="12.75" customHeight="1">
      <c r="A172" s="53"/>
      <c r="B172" s="71"/>
      <c r="C172" s="70" t="s">
        <v>709</v>
      </c>
      <c r="D172" s="70"/>
      <c r="E172" s="70"/>
      <c r="F172" s="70"/>
      <c r="G172" s="66">
        <v>409</v>
      </c>
      <c r="H172" s="65" t="s">
        <v>417</v>
      </c>
      <c r="I172" s="65" t="s">
        <v>543</v>
      </c>
      <c r="J172" s="64">
        <v>409</v>
      </c>
      <c r="K172" s="62"/>
      <c r="L172" s="63" t="s">
        <v>691</v>
      </c>
      <c r="M172" s="62">
        <v>409</v>
      </c>
      <c r="N172" s="61" t="s">
        <v>409</v>
      </c>
      <c r="O172" s="60" t="s">
        <v>409</v>
      </c>
      <c r="P172" s="59" t="s">
        <v>409</v>
      </c>
      <c r="Q172" s="58" t="s">
        <v>409</v>
      </c>
      <c r="R172" s="57"/>
      <c r="S172" s="57"/>
      <c r="T172" s="57"/>
      <c r="U172" s="56"/>
      <c r="V172" s="55">
        <v>191902.1</v>
      </c>
      <c r="W172" s="57"/>
      <c r="X172" s="56"/>
      <c r="Y172" s="55">
        <v>134507.9</v>
      </c>
      <c r="Z172" s="54">
        <v>70.09193750354999</v>
      </c>
      <c r="AA172" s="24"/>
    </row>
    <row r="173" spans="1:27" ht="33.75" customHeight="1">
      <c r="A173" s="53"/>
      <c r="B173" s="69"/>
      <c r="C173" s="68"/>
      <c r="D173" s="67" t="s">
        <v>606</v>
      </c>
      <c r="E173" s="67"/>
      <c r="F173" s="67"/>
      <c r="G173" s="66">
        <v>409</v>
      </c>
      <c r="H173" s="65" t="s">
        <v>417</v>
      </c>
      <c r="I173" s="65" t="s">
        <v>543</v>
      </c>
      <c r="J173" s="64">
        <v>409</v>
      </c>
      <c r="K173" s="62"/>
      <c r="L173" s="63" t="s">
        <v>691</v>
      </c>
      <c r="M173" s="62">
        <v>409</v>
      </c>
      <c r="N173" s="61" t="s">
        <v>605</v>
      </c>
      <c r="O173" s="60">
        <v>142501</v>
      </c>
      <c r="P173" s="59" t="s">
        <v>409</v>
      </c>
      <c r="Q173" s="58" t="s">
        <v>409</v>
      </c>
      <c r="R173" s="57"/>
      <c r="S173" s="57"/>
      <c r="T173" s="57"/>
      <c r="U173" s="56"/>
      <c r="V173" s="55">
        <v>823.5</v>
      </c>
      <c r="W173" s="57"/>
      <c r="X173" s="56"/>
      <c r="Y173" s="55">
        <v>823.5</v>
      </c>
      <c r="Z173" s="54">
        <v>100</v>
      </c>
      <c r="AA173" s="24"/>
    </row>
    <row r="174" spans="1:27" ht="22.5" customHeight="1">
      <c r="A174" s="53"/>
      <c r="B174" s="69"/>
      <c r="C174" s="90"/>
      <c r="D174" s="89"/>
      <c r="E174" s="88" t="s">
        <v>418</v>
      </c>
      <c r="F174" s="88"/>
      <c r="G174" s="66">
        <v>409</v>
      </c>
      <c r="H174" s="65" t="s">
        <v>417</v>
      </c>
      <c r="I174" s="65" t="s">
        <v>543</v>
      </c>
      <c r="J174" s="64">
        <v>409</v>
      </c>
      <c r="K174" s="62"/>
      <c r="L174" s="63" t="s">
        <v>691</v>
      </c>
      <c r="M174" s="62">
        <v>409</v>
      </c>
      <c r="N174" s="61" t="s">
        <v>605</v>
      </c>
      <c r="O174" s="60">
        <v>142501</v>
      </c>
      <c r="P174" s="59" t="s">
        <v>414</v>
      </c>
      <c r="Q174" s="58">
        <v>244</v>
      </c>
      <c r="R174" s="57"/>
      <c r="S174" s="57"/>
      <c r="T174" s="57"/>
      <c r="U174" s="56"/>
      <c r="V174" s="55">
        <v>823.5</v>
      </c>
      <c r="W174" s="57"/>
      <c r="X174" s="56"/>
      <c r="Y174" s="55">
        <v>823.5</v>
      </c>
      <c r="Z174" s="54">
        <v>100</v>
      </c>
      <c r="AA174" s="24"/>
    </row>
    <row r="175" spans="1:27" ht="45" customHeight="1">
      <c r="A175" s="53"/>
      <c r="B175" s="69"/>
      <c r="C175" s="68"/>
      <c r="D175" s="67" t="s">
        <v>708</v>
      </c>
      <c r="E175" s="67"/>
      <c r="F175" s="67"/>
      <c r="G175" s="66">
        <v>409</v>
      </c>
      <c r="H175" s="65" t="s">
        <v>417</v>
      </c>
      <c r="I175" s="65" t="s">
        <v>543</v>
      </c>
      <c r="J175" s="64">
        <v>409</v>
      </c>
      <c r="K175" s="62"/>
      <c r="L175" s="63" t="s">
        <v>691</v>
      </c>
      <c r="M175" s="62">
        <v>409</v>
      </c>
      <c r="N175" s="61" t="s">
        <v>707</v>
      </c>
      <c r="O175" s="60">
        <v>1312501</v>
      </c>
      <c r="P175" s="59" t="s">
        <v>409</v>
      </c>
      <c r="Q175" s="58" t="s">
        <v>409</v>
      </c>
      <c r="R175" s="57"/>
      <c r="S175" s="57"/>
      <c r="T175" s="57"/>
      <c r="U175" s="56"/>
      <c r="V175" s="55">
        <v>10000</v>
      </c>
      <c r="W175" s="57"/>
      <c r="X175" s="56"/>
      <c r="Y175" s="55">
        <v>4718.7</v>
      </c>
      <c r="Z175" s="54">
        <v>47.187</v>
      </c>
      <c r="AA175" s="24"/>
    </row>
    <row r="176" spans="1:27" ht="22.5" customHeight="1">
      <c r="A176" s="53"/>
      <c r="B176" s="69"/>
      <c r="C176" s="90"/>
      <c r="D176" s="89"/>
      <c r="E176" s="88" t="s">
        <v>418</v>
      </c>
      <c r="F176" s="88"/>
      <c r="G176" s="66">
        <v>409</v>
      </c>
      <c r="H176" s="65" t="s">
        <v>417</v>
      </c>
      <c r="I176" s="65" t="s">
        <v>543</v>
      </c>
      <c r="J176" s="64">
        <v>409</v>
      </c>
      <c r="K176" s="62"/>
      <c r="L176" s="63" t="s">
        <v>691</v>
      </c>
      <c r="M176" s="62">
        <v>409</v>
      </c>
      <c r="N176" s="61" t="s">
        <v>707</v>
      </c>
      <c r="O176" s="60">
        <v>1312501</v>
      </c>
      <c r="P176" s="59" t="s">
        <v>414</v>
      </c>
      <c r="Q176" s="58">
        <v>244</v>
      </c>
      <c r="R176" s="57"/>
      <c r="S176" s="57"/>
      <c r="T176" s="57"/>
      <c r="U176" s="56"/>
      <c r="V176" s="55">
        <v>602</v>
      </c>
      <c r="W176" s="57"/>
      <c r="X176" s="56"/>
      <c r="Y176" s="55">
        <v>94.4</v>
      </c>
      <c r="Z176" s="54">
        <v>15.68106312292359</v>
      </c>
      <c r="AA176" s="24"/>
    </row>
    <row r="177" spans="1:27" ht="22.5" customHeight="1">
      <c r="A177" s="53"/>
      <c r="B177" s="69"/>
      <c r="C177" s="90"/>
      <c r="D177" s="89"/>
      <c r="E177" s="88" t="s">
        <v>445</v>
      </c>
      <c r="F177" s="88"/>
      <c r="G177" s="66">
        <v>409</v>
      </c>
      <c r="H177" s="65" t="s">
        <v>417</v>
      </c>
      <c r="I177" s="65" t="s">
        <v>543</v>
      </c>
      <c r="J177" s="64">
        <v>409</v>
      </c>
      <c r="K177" s="62"/>
      <c r="L177" s="63" t="s">
        <v>691</v>
      </c>
      <c r="M177" s="62">
        <v>409</v>
      </c>
      <c r="N177" s="61" t="s">
        <v>707</v>
      </c>
      <c r="O177" s="60">
        <v>1312501</v>
      </c>
      <c r="P177" s="59" t="s">
        <v>443</v>
      </c>
      <c r="Q177" s="58">
        <v>414</v>
      </c>
      <c r="R177" s="57"/>
      <c r="S177" s="57"/>
      <c r="T177" s="57"/>
      <c r="U177" s="56"/>
      <c r="V177" s="55">
        <v>9398</v>
      </c>
      <c r="W177" s="57"/>
      <c r="X177" s="56"/>
      <c r="Y177" s="55">
        <v>4624.3</v>
      </c>
      <c r="Z177" s="54">
        <v>49.20515003192168</v>
      </c>
      <c r="AA177" s="24"/>
    </row>
    <row r="178" spans="1:27" ht="45" customHeight="1">
      <c r="A178" s="53"/>
      <c r="B178" s="69"/>
      <c r="C178" s="68"/>
      <c r="D178" s="67" t="s">
        <v>706</v>
      </c>
      <c r="E178" s="67"/>
      <c r="F178" s="67"/>
      <c r="G178" s="66">
        <v>409</v>
      </c>
      <c r="H178" s="65" t="s">
        <v>417</v>
      </c>
      <c r="I178" s="65" t="s">
        <v>543</v>
      </c>
      <c r="J178" s="64">
        <v>409</v>
      </c>
      <c r="K178" s="62"/>
      <c r="L178" s="63" t="s">
        <v>691</v>
      </c>
      <c r="M178" s="62">
        <v>409</v>
      </c>
      <c r="N178" s="61" t="s">
        <v>705</v>
      </c>
      <c r="O178" s="60">
        <v>1312601</v>
      </c>
      <c r="P178" s="59" t="s">
        <v>409</v>
      </c>
      <c r="Q178" s="58" t="s">
        <v>409</v>
      </c>
      <c r="R178" s="57"/>
      <c r="S178" s="57"/>
      <c r="T178" s="57"/>
      <c r="U178" s="56"/>
      <c r="V178" s="55">
        <v>29248</v>
      </c>
      <c r="W178" s="57"/>
      <c r="X178" s="56"/>
      <c r="Y178" s="55">
        <v>21071.5</v>
      </c>
      <c r="Z178" s="54">
        <v>72.04424234135668</v>
      </c>
      <c r="AA178" s="24"/>
    </row>
    <row r="179" spans="1:27" ht="22.5" customHeight="1">
      <c r="A179" s="53"/>
      <c r="B179" s="69"/>
      <c r="C179" s="90"/>
      <c r="D179" s="89"/>
      <c r="E179" s="88" t="s">
        <v>418</v>
      </c>
      <c r="F179" s="88"/>
      <c r="G179" s="66">
        <v>409</v>
      </c>
      <c r="H179" s="65" t="s">
        <v>417</v>
      </c>
      <c r="I179" s="65" t="s">
        <v>543</v>
      </c>
      <c r="J179" s="64">
        <v>409</v>
      </c>
      <c r="K179" s="62"/>
      <c r="L179" s="63" t="s">
        <v>691</v>
      </c>
      <c r="M179" s="62">
        <v>409</v>
      </c>
      <c r="N179" s="61" t="s">
        <v>705</v>
      </c>
      <c r="O179" s="60">
        <v>1312601</v>
      </c>
      <c r="P179" s="59" t="s">
        <v>414</v>
      </c>
      <c r="Q179" s="58">
        <v>244</v>
      </c>
      <c r="R179" s="57"/>
      <c r="S179" s="57"/>
      <c r="T179" s="57"/>
      <c r="U179" s="56"/>
      <c r="V179" s="55">
        <v>25997</v>
      </c>
      <c r="W179" s="57"/>
      <c r="X179" s="56"/>
      <c r="Y179" s="55">
        <v>17820.4</v>
      </c>
      <c r="Z179" s="54">
        <v>68.54790937415856</v>
      </c>
      <c r="AA179" s="24"/>
    </row>
    <row r="180" spans="1:27" ht="22.5" customHeight="1">
      <c r="A180" s="53"/>
      <c r="B180" s="69"/>
      <c r="C180" s="90"/>
      <c r="D180" s="89"/>
      <c r="E180" s="88" t="s">
        <v>445</v>
      </c>
      <c r="F180" s="88"/>
      <c r="G180" s="66">
        <v>409</v>
      </c>
      <c r="H180" s="65" t="s">
        <v>417</v>
      </c>
      <c r="I180" s="65" t="s">
        <v>543</v>
      </c>
      <c r="J180" s="64">
        <v>409</v>
      </c>
      <c r="K180" s="62"/>
      <c r="L180" s="63" t="s">
        <v>691</v>
      </c>
      <c r="M180" s="62">
        <v>409</v>
      </c>
      <c r="N180" s="61" t="s">
        <v>705</v>
      </c>
      <c r="O180" s="60">
        <v>1312601</v>
      </c>
      <c r="P180" s="59" t="s">
        <v>443</v>
      </c>
      <c r="Q180" s="58">
        <v>414</v>
      </c>
      <c r="R180" s="57"/>
      <c r="S180" s="57"/>
      <c r="T180" s="57"/>
      <c r="U180" s="56"/>
      <c r="V180" s="55">
        <v>3251</v>
      </c>
      <c r="W180" s="57"/>
      <c r="X180" s="56"/>
      <c r="Y180" s="55">
        <v>3251.1</v>
      </c>
      <c r="Z180" s="54">
        <v>100.00307597662257</v>
      </c>
      <c r="AA180" s="24"/>
    </row>
    <row r="181" spans="1:27" ht="45" customHeight="1">
      <c r="A181" s="53"/>
      <c r="B181" s="69"/>
      <c r="C181" s="68"/>
      <c r="D181" s="67" t="s">
        <v>704</v>
      </c>
      <c r="E181" s="67"/>
      <c r="F181" s="67"/>
      <c r="G181" s="66">
        <v>409</v>
      </c>
      <c r="H181" s="65" t="s">
        <v>417</v>
      </c>
      <c r="I181" s="65" t="s">
        <v>543</v>
      </c>
      <c r="J181" s="64">
        <v>409</v>
      </c>
      <c r="K181" s="62"/>
      <c r="L181" s="63" t="s">
        <v>691</v>
      </c>
      <c r="M181" s="62">
        <v>409</v>
      </c>
      <c r="N181" s="61" t="s">
        <v>703</v>
      </c>
      <c r="O181" s="60">
        <v>1315419</v>
      </c>
      <c r="P181" s="59" t="s">
        <v>409</v>
      </c>
      <c r="Q181" s="58" t="s">
        <v>409</v>
      </c>
      <c r="R181" s="57"/>
      <c r="S181" s="57"/>
      <c r="T181" s="57"/>
      <c r="U181" s="56"/>
      <c r="V181" s="55">
        <v>61717.8</v>
      </c>
      <c r="W181" s="57"/>
      <c r="X181" s="56"/>
      <c r="Y181" s="55">
        <v>61717.8</v>
      </c>
      <c r="Z181" s="54">
        <v>100</v>
      </c>
      <c r="AA181" s="24"/>
    </row>
    <row r="182" spans="1:27" ht="22.5" customHeight="1">
      <c r="A182" s="53"/>
      <c r="B182" s="69"/>
      <c r="C182" s="90"/>
      <c r="D182" s="89"/>
      <c r="E182" s="88" t="s">
        <v>445</v>
      </c>
      <c r="F182" s="88"/>
      <c r="G182" s="66">
        <v>409</v>
      </c>
      <c r="H182" s="65" t="s">
        <v>417</v>
      </c>
      <c r="I182" s="65" t="s">
        <v>543</v>
      </c>
      <c r="J182" s="64">
        <v>409</v>
      </c>
      <c r="K182" s="62"/>
      <c r="L182" s="63" t="s">
        <v>691</v>
      </c>
      <c r="M182" s="62">
        <v>409</v>
      </c>
      <c r="N182" s="61" t="s">
        <v>703</v>
      </c>
      <c r="O182" s="60">
        <v>1315419</v>
      </c>
      <c r="P182" s="59" t="s">
        <v>443</v>
      </c>
      <c r="Q182" s="58">
        <v>414</v>
      </c>
      <c r="R182" s="57"/>
      <c r="S182" s="57"/>
      <c r="T182" s="57"/>
      <c r="U182" s="56"/>
      <c r="V182" s="55">
        <v>61717.8</v>
      </c>
      <c r="W182" s="57"/>
      <c r="X182" s="56"/>
      <c r="Y182" s="55">
        <v>61717.8</v>
      </c>
      <c r="Z182" s="54">
        <v>100</v>
      </c>
      <c r="AA182" s="24"/>
    </row>
    <row r="183" spans="1:27" ht="45" customHeight="1">
      <c r="A183" s="53"/>
      <c r="B183" s="69"/>
      <c r="C183" s="68"/>
      <c r="D183" s="67" t="s">
        <v>702</v>
      </c>
      <c r="E183" s="67"/>
      <c r="F183" s="67"/>
      <c r="G183" s="66">
        <v>409</v>
      </c>
      <c r="H183" s="65" t="s">
        <v>417</v>
      </c>
      <c r="I183" s="65" t="s">
        <v>543</v>
      </c>
      <c r="J183" s="64">
        <v>409</v>
      </c>
      <c r="K183" s="62"/>
      <c r="L183" s="63" t="s">
        <v>691</v>
      </c>
      <c r="M183" s="62">
        <v>409</v>
      </c>
      <c r="N183" s="61" t="s">
        <v>701</v>
      </c>
      <c r="O183" s="60">
        <v>1322501</v>
      </c>
      <c r="P183" s="59" t="s">
        <v>409</v>
      </c>
      <c r="Q183" s="58" t="s">
        <v>409</v>
      </c>
      <c r="R183" s="57"/>
      <c r="S183" s="57"/>
      <c r="T183" s="57"/>
      <c r="U183" s="56"/>
      <c r="V183" s="55">
        <v>70305</v>
      </c>
      <c r="W183" s="57"/>
      <c r="X183" s="56"/>
      <c r="Y183" s="55">
        <v>32649.6</v>
      </c>
      <c r="Z183" s="54">
        <v>46.43994026029443</v>
      </c>
      <c r="AA183" s="24"/>
    </row>
    <row r="184" spans="1:27" ht="22.5" customHeight="1">
      <c r="A184" s="53"/>
      <c r="B184" s="69"/>
      <c r="C184" s="90"/>
      <c r="D184" s="89"/>
      <c r="E184" s="88" t="s">
        <v>418</v>
      </c>
      <c r="F184" s="88"/>
      <c r="G184" s="66">
        <v>409</v>
      </c>
      <c r="H184" s="65" t="s">
        <v>417</v>
      </c>
      <c r="I184" s="65" t="s">
        <v>543</v>
      </c>
      <c r="J184" s="64">
        <v>409</v>
      </c>
      <c r="K184" s="62"/>
      <c r="L184" s="63" t="s">
        <v>691</v>
      </c>
      <c r="M184" s="62">
        <v>409</v>
      </c>
      <c r="N184" s="61" t="s">
        <v>701</v>
      </c>
      <c r="O184" s="60">
        <v>1322501</v>
      </c>
      <c r="P184" s="59" t="s">
        <v>414</v>
      </c>
      <c r="Q184" s="58">
        <v>244</v>
      </c>
      <c r="R184" s="57"/>
      <c r="S184" s="57"/>
      <c r="T184" s="57"/>
      <c r="U184" s="56"/>
      <c r="V184" s="55">
        <v>70305</v>
      </c>
      <c r="W184" s="57"/>
      <c r="X184" s="56"/>
      <c r="Y184" s="55">
        <v>32649.6</v>
      </c>
      <c r="Z184" s="54">
        <v>46.43994026029443</v>
      </c>
      <c r="AA184" s="24"/>
    </row>
    <row r="185" spans="1:27" ht="67.5" customHeight="1">
      <c r="A185" s="53"/>
      <c r="B185" s="69"/>
      <c r="C185" s="68"/>
      <c r="D185" s="67" t="s">
        <v>700</v>
      </c>
      <c r="E185" s="67"/>
      <c r="F185" s="67"/>
      <c r="G185" s="66">
        <v>409</v>
      </c>
      <c r="H185" s="65" t="s">
        <v>417</v>
      </c>
      <c r="I185" s="65" t="s">
        <v>543</v>
      </c>
      <c r="J185" s="64">
        <v>409</v>
      </c>
      <c r="K185" s="62"/>
      <c r="L185" s="63" t="s">
        <v>691</v>
      </c>
      <c r="M185" s="62">
        <v>409</v>
      </c>
      <c r="N185" s="61" t="s">
        <v>699</v>
      </c>
      <c r="O185" s="60">
        <v>1322701</v>
      </c>
      <c r="P185" s="59" t="s">
        <v>409</v>
      </c>
      <c r="Q185" s="58" t="s">
        <v>409</v>
      </c>
      <c r="R185" s="57"/>
      <c r="S185" s="57"/>
      <c r="T185" s="57"/>
      <c r="U185" s="56"/>
      <c r="V185" s="55">
        <v>10000</v>
      </c>
      <c r="W185" s="57"/>
      <c r="X185" s="56"/>
      <c r="Y185" s="55">
        <v>9922.8</v>
      </c>
      <c r="Z185" s="54">
        <v>99.228</v>
      </c>
      <c r="AA185" s="24"/>
    </row>
    <row r="186" spans="1:27" ht="22.5" customHeight="1">
      <c r="A186" s="53"/>
      <c r="B186" s="69"/>
      <c r="C186" s="90"/>
      <c r="D186" s="89"/>
      <c r="E186" s="88" t="s">
        <v>596</v>
      </c>
      <c r="F186" s="88"/>
      <c r="G186" s="66">
        <v>409</v>
      </c>
      <c r="H186" s="65" t="s">
        <v>417</v>
      </c>
      <c r="I186" s="65" t="s">
        <v>543</v>
      </c>
      <c r="J186" s="64">
        <v>409</v>
      </c>
      <c r="K186" s="62"/>
      <c r="L186" s="63" t="s">
        <v>691</v>
      </c>
      <c r="M186" s="62">
        <v>409</v>
      </c>
      <c r="N186" s="61" t="s">
        <v>699</v>
      </c>
      <c r="O186" s="60">
        <v>1322701</v>
      </c>
      <c r="P186" s="59" t="s">
        <v>594</v>
      </c>
      <c r="Q186" s="58">
        <v>810</v>
      </c>
      <c r="R186" s="57"/>
      <c r="S186" s="57"/>
      <c r="T186" s="57"/>
      <c r="U186" s="56"/>
      <c r="V186" s="55">
        <v>10000</v>
      </c>
      <c r="W186" s="57"/>
      <c r="X186" s="56"/>
      <c r="Y186" s="55">
        <v>9922.8</v>
      </c>
      <c r="Z186" s="54">
        <v>99.228</v>
      </c>
      <c r="AA186" s="24"/>
    </row>
    <row r="187" spans="1:27" ht="33.75" customHeight="1">
      <c r="A187" s="53"/>
      <c r="B187" s="69"/>
      <c r="C187" s="68"/>
      <c r="D187" s="67" t="s">
        <v>698</v>
      </c>
      <c r="E187" s="67"/>
      <c r="F187" s="67"/>
      <c r="G187" s="66">
        <v>409</v>
      </c>
      <c r="H187" s="65" t="s">
        <v>417</v>
      </c>
      <c r="I187" s="65" t="s">
        <v>543</v>
      </c>
      <c r="J187" s="64">
        <v>409</v>
      </c>
      <c r="K187" s="62"/>
      <c r="L187" s="63" t="s">
        <v>691</v>
      </c>
      <c r="M187" s="62">
        <v>409</v>
      </c>
      <c r="N187" s="61" t="s">
        <v>697</v>
      </c>
      <c r="O187" s="60">
        <v>1332601</v>
      </c>
      <c r="P187" s="59" t="s">
        <v>409</v>
      </c>
      <c r="Q187" s="58" t="s">
        <v>409</v>
      </c>
      <c r="R187" s="57"/>
      <c r="S187" s="57"/>
      <c r="T187" s="57"/>
      <c r="U187" s="56"/>
      <c r="V187" s="55">
        <v>83.6</v>
      </c>
      <c r="W187" s="57"/>
      <c r="X187" s="56"/>
      <c r="Y187" s="55">
        <v>24.9</v>
      </c>
      <c r="Z187" s="54">
        <v>29.784688995215312</v>
      </c>
      <c r="AA187" s="24"/>
    </row>
    <row r="188" spans="1:27" ht="22.5" customHeight="1">
      <c r="A188" s="53"/>
      <c r="B188" s="69"/>
      <c r="C188" s="90"/>
      <c r="D188" s="89"/>
      <c r="E188" s="88" t="s">
        <v>445</v>
      </c>
      <c r="F188" s="88"/>
      <c r="G188" s="66">
        <v>409</v>
      </c>
      <c r="H188" s="65" t="s">
        <v>417</v>
      </c>
      <c r="I188" s="65" t="s">
        <v>543</v>
      </c>
      <c r="J188" s="64">
        <v>409</v>
      </c>
      <c r="K188" s="62"/>
      <c r="L188" s="63" t="s">
        <v>691</v>
      </c>
      <c r="M188" s="62">
        <v>409</v>
      </c>
      <c r="N188" s="61" t="s">
        <v>697</v>
      </c>
      <c r="O188" s="60">
        <v>1332601</v>
      </c>
      <c r="P188" s="59" t="s">
        <v>443</v>
      </c>
      <c r="Q188" s="58">
        <v>414</v>
      </c>
      <c r="R188" s="57"/>
      <c r="S188" s="57"/>
      <c r="T188" s="57"/>
      <c r="U188" s="56"/>
      <c r="V188" s="55">
        <v>83.6</v>
      </c>
      <c r="W188" s="57"/>
      <c r="X188" s="56"/>
      <c r="Y188" s="55">
        <v>24.9</v>
      </c>
      <c r="Z188" s="54">
        <v>29.784688995215312</v>
      </c>
      <c r="AA188" s="24"/>
    </row>
    <row r="189" spans="1:27" ht="56.25" customHeight="1">
      <c r="A189" s="53"/>
      <c r="B189" s="69"/>
      <c r="C189" s="68"/>
      <c r="D189" s="67" t="s">
        <v>696</v>
      </c>
      <c r="E189" s="67"/>
      <c r="F189" s="67"/>
      <c r="G189" s="66">
        <v>409</v>
      </c>
      <c r="H189" s="65" t="s">
        <v>417</v>
      </c>
      <c r="I189" s="65" t="s">
        <v>543</v>
      </c>
      <c r="J189" s="64">
        <v>409</v>
      </c>
      <c r="K189" s="62"/>
      <c r="L189" s="63" t="s">
        <v>691</v>
      </c>
      <c r="M189" s="62">
        <v>409</v>
      </c>
      <c r="N189" s="61" t="s">
        <v>695</v>
      </c>
      <c r="O189" s="60">
        <v>1335431</v>
      </c>
      <c r="P189" s="59" t="s">
        <v>409</v>
      </c>
      <c r="Q189" s="58" t="s">
        <v>409</v>
      </c>
      <c r="R189" s="57"/>
      <c r="S189" s="57"/>
      <c r="T189" s="57"/>
      <c r="U189" s="56"/>
      <c r="V189" s="55">
        <v>8279.4</v>
      </c>
      <c r="W189" s="57"/>
      <c r="X189" s="56"/>
      <c r="Y189" s="55">
        <v>2467.1</v>
      </c>
      <c r="Z189" s="54">
        <v>29.798052999009588</v>
      </c>
      <c r="AA189" s="24"/>
    </row>
    <row r="190" spans="1:27" ht="22.5" customHeight="1">
      <c r="A190" s="53"/>
      <c r="B190" s="69"/>
      <c r="C190" s="90"/>
      <c r="D190" s="89"/>
      <c r="E190" s="88" t="s">
        <v>445</v>
      </c>
      <c r="F190" s="88"/>
      <c r="G190" s="66">
        <v>409</v>
      </c>
      <c r="H190" s="65" t="s">
        <v>417</v>
      </c>
      <c r="I190" s="65" t="s">
        <v>543</v>
      </c>
      <c r="J190" s="64">
        <v>409</v>
      </c>
      <c r="K190" s="62"/>
      <c r="L190" s="63" t="s">
        <v>691</v>
      </c>
      <c r="M190" s="62">
        <v>409</v>
      </c>
      <c r="N190" s="61" t="s">
        <v>695</v>
      </c>
      <c r="O190" s="60">
        <v>1335431</v>
      </c>
      <c r="P190" s="59" t="s">
        <v>443</v>
      </c>
      <c r="Q190" s="58">
        <v>414</v>
      </c>
      <c r="R190" s="57"/>
      <c r="S190" s="57"/>
      <c r="T190" s="57"/>
      <c r="U190" s="56"/>
      <c r="V190" s="55">
        <v>8279.4</v>
      </c>
      <c r="W190" s="57"/>
      <c r="X190" s="56"/>
      <c r="Y190" s="55">
        <v>2467.1</v>
      </c>
      <c r="Z190" s="54">
        <v>29.798052999009588</v>
      </c>
      <c r="AA190" s="24"/>
    </row>
    <row r="191" spans="1:27" ht="45" customHeight="1">
      <c r="A191" s="53"/>
      <c r="B191" s="69"/>
      <c r="C191" s="68"/>
      <c r="D191" s="67" t="s">
        <v>694</v>
      </c>
      <c r="E191" s="67"/>
      <c r="F191" s="67"/>
      <c r="G191" s="66">
        <v>409</v>
      </c>
      <c r="H191" s="65" t="s">
        <v>417</v>
      </c>
      <c r="I191" s="65" t="s">
        <v>543</v>
      </c>
      <c r="J191" s="64">
        <v>409</v>
      </c>
      <c r="K191" s="62"/>
      <c r="L191" s="63" t="s">
        <v>691</v>
      </c>
      <c r="M191" s="62">
        <v>409</v>
      </c>
      <c r="N191" s="61" t="s">
        <v>693</v>
      </c>
      <c r="O191" s="60">
        <v>1712601</v>
      </c>
      <c r="P191" s="59" t="s">
        <v>409</v>
      </c>
      <c r="Q191" s="58" t="s">
        <v>409</v>
      </c>
      <c r="R191" s="57"/>
      <c r="S191" s="57"/>
      <c r="T191" s="57"/>
      <c r="U191" s="56"/>
      <c r="V191" s="55">
        <v>285.2</v>
      </c>
      <c r="W191" s="57"/>
      <c r="X191" s="56"/>
      <c r="Y191" s="55">
        <v>222.4</v>
      </c>
      <c r="Z191" s="54">
        <v>77.9803646563815</v>
      </c>
      <c r="AA191" s="24"/>
    </row>
    <row r="192" spans="1:27" ht="12.75" customHeight="1">
      <c r="A192" s="53"/>
      <c r="B192" s="69"/>
      <c r="C192" s="90"/>
      <c r="D192" s="89"/>
      <c r="E192" s="88" t="s">
        <v>428</v>
      </c>
      <c r="F192" s="88"/>
      <c r="G192" s="66">
        <v>409</v>
      </c>
      <c r="H192" s="65" t="s">
        <v>417</v>
      </c>
      <c r="I192" s="65" t="s">
        <v>543</v>
      </c>
      <c r="J192" s="64">
        <v>409</v>
      </c>
      <c r="K192" s="62"/>
      <c r="L192" s="63" t="s">
        <v>691</v>
      </c>
      <c r="M192" s="62">
        <v>409</v>
      </c>
      <c r="N192" s="61" t="s">
        <v>693</v>
      </c>
      <c r="O192" s="60">
        <v>1712601</v>
      </c>
      <c r="P192" s="59" t="s">
        <v>425</v>
      </c>
      <c r="Q192" s="58">
        <v>612</v>
      </c>
      <c r="R192" s="57"/>
      <c r="S192" s="57"/>
      <c r="T192" s="57"/>
      <c r="U192" s="56"/>
      <c r="V192" s="55">
        <v>285.2</v>
      </c>
      <c r="W192" s="57"/>
      <c r="X192" s="56"/>
      <c r="Y192" s="55">
        <v>222.4</v>
      </c>
      <c r="Z192" s="54">
        <v>77.9803646563815</v>
      </c>
      <c r="AA192" s="24"/>
    </row>
    <row r="193" spans="1:27" ht="78.75" customHeight="1">
      <c r="A193" s="53"/>
      <c r="B193" s="69"/>
      <c r="C193" s="68"/>
      <c r="D193" s="67" t="s">
        <v>692</v>
      </c>
      <c r="E193" s="67"/>
      <c r="F193" s="67"/>
      <c r="G193" s="66">
        <v>409</v>
      </c>
      <c r="H193" s="65" t="s">
        <v>417</v>
      </c>
      <c r="I193" s="65" t="s">
        <v>543</v>
      </c>
      <c r="J193" s="64">
        <v>409</v>
      </c>
      <c r="K193" s="62"/>
      <c r="L193" s="63" t="s">
        <v>691</v>
      </c>
      <c r="M193" s="62">
        <v>409</v>
      </c>
      <c r="N193" s="61" t="s">
        <v>690</v>
      </c>
      <c r="O193" s="60">
        <v>1715464</v>
      </c>
      <c r="P193" s="59" t="s">
        <v>409</v>
      </c>
      <c r="Q193" s="58" t="s">
        <v>409</v>
      </c>
      <c r="R193" s="57"/>
      <c r="S193" s="57"/>
      <c r="T193" s="57"/>
      <c r="U193" s="56"/>
      <c r="V193" s="55">
        <v>1159.6</v>
      </c>
      <c r="W193" s="57"/>
      <c r="X193" s="56"/>
      <c r="Y193" s="55">
        <v>889.6</v>
      </c>
      <c r="Z193" s="54">
        <v>76.71610900310452</v>
      </c>
      <c r="AA193" s="24"/>
    </row>
    <row r="194" spans="1:27" ht="12.75" customHeight="1">
      <c r="A194" s="53"/>
      <c r="B194" s="69"/>
      <c r="C194" s="90"/>
      <c r="D194" s="89"/>
      <c r="E194" s="88" t="s">
        <v>428</v>
      </c>
      <c r="F194" s="88"/>
      <c r="G194" s="66">
        <v>409</v>
      </c>
      <c r="H194" s="65" t="s">
        <v>417</v>
      </c>
      <c r="I194" s="65" t="s">
        <v>543</v>
      </c>
      <c r="J194" s="64">
        <v>409</v>
      </c>
      <c r="K194" s="62"/>
      <c r="L194" s="63" t="s">
        <v>691</v>
      </c>
      <c r="M194" s="62">
        <v>409</v>
      </c>
      <c r="N194" s="61" t="s">
        <v>690</v>
      </c>
      <c r="O194" s="60">
        <v>1715464</v>
      </c>
      <c r="P194" s="59" t="s">
        <v>425</v>
      </c>
      <c r="Q194" s="58">
        <v>612</v>
      </c>
      <c r="R194" s="57"/>
      <c r="S194" s="57"/>
      <c r="T194" s="57"/>
      <c r="U194" s="56"/>
      <c r="V194" s="55">
        <v>1159.6</v>
      </c>
      <c r="W194" s="57"/>
      <c r="X194" s="56"/>
      <c r="Y194" s="55">
        <v>889.6</v>
      </c>
      <c r="Z194" s="54">
        <v>76.71610900310452</v>
      </c>
      <c r="AA194" s="24"/>
    </row>
    <row r="195" spans="1:27" ht="12.75" customHeight="1">
      <c r="A195" s="53"/>
      <c r="B195" s="71"/>
      <c r="C195" s="70" t="s">
        <v>689</v>
      </c>
      <c r="D195" s="70"/>
      <c r="E195" s="70"/>
      <c r="F195" s="70"/>
      <c r="G195" s="66">
        <v>410</v>
      </c>
      <c r="H195" s="65" t="s">
        <v>417</v>
      </c>
      <c r="I195" s="65" t="s">
        <v>466</v>
      </c>
      <c r="J195" s="64">
        <v>410</v>
      </c>
      <c r="K195" s="62"/>
      <c r="L195" s="63" t="s">
        <v>645</v>
      </c>
      <c r="M195" s="62">
        <v>410</v>
      </c>
      <c r="N195" s="61" t="s">
        <v>409</v>
      </c>
      <c r="O195" s="60" t="s">
        <v>409</v>
      </c>
      <c r="P195" s="59" t="s">
        <v>409</v>
      </c>
      <c r="Q195" s="58" t="s">
        <v>409</v>
      </c>
      <c r="R195" s="57"/>
      <c r="S195" s="57"/>
      <c r="T195" s="57"/>
      <c r="U195" s="56"/>
      <c r="V195" s="55">
        <v>33875.4</v>
      </c>
      <c r="W195" s="57"/>
      <c r="X195" s="56"/>
      <c r="Y195" s="55">
        <v>17801.1</v>
      </c>
      <c r="Z195" s="54">
        <v>52.54875219185603</v>
      </c>
      <c r="AA195" s="24"/>
    </row>
    <row r="196" spans="1:27" ht="33.75" customHeight="1">
      <c r="A196" s="53"/>
      <c r="B196" s="69"/>
      <c r="C196" s="68"/>
      <c r="D196" s="67" t="s">
        <v>688</v>
      </c>
      <c r="E196" s="67"/>
      <c r="F196" s="67"/>
      <c r="G196" s="66">
        <v>410</v>
      </c>
      <c r="H196" s="65" t="s">
        <v>417</v>
      </c>
      <c r="I196" s="65" t="s">
        <v>466</v>
      </c>
      <c r="J196" s="64">
        <v>410</v>
      </c>
      <c r="K196" s="62"/>
      <c r="L196" s="63" t="s">
        <v>645</v>
      </c>
      <c r="M196" s="62">
        <v>410</v>
      </c>
      <c r="N196" s="61" t="s">
        <v>687</v>
      </c>
      <c r="O196" s="60">
        <v>510240</v>
      </c>
      <c r="P196" s="59" t="s">
        <v>409</v>
      </c>
      <c r="Q196" s="58" t="s">
        <v>409</v>
      </c>
      <c r="R196" s="57"/>
      <c r="S196" s="57"/>
      <c r="T196" s="57"/>
      <c r="U196" s="56"/>
      <c r="V196" s="55">
        <v>1710.5</v>
      </c>
      <c r="W196" s="57"/>
      <c r="X196" s="56"/>
      <c r="Y196" s="55">
        <v>627.1</v>
      </c>
      <c r="Z196" s="54">
        <v>36.661794796843026</v>
      </c>
      <c r="AA196" s="24"/>
    </row>
    <row r="197" spans="1:27" ht="12.75" customHeight="1">
      <c r="A197" s="53"/>
      <c r="B197" s="69"/>
      <c r="C197" s="90"/>
      <c r="D197" s="89"/>
      <c r="E197" s="88" t="s">
        <v>470</v>
      </c>
      <c r="F197" s="88"/>
      <c r="G197" s="66">
        <v>410</v>
      </c>
      <c r="H197" s="65" t="s">
        <v>417</v>
      </c>
      <c r="I197" s="65" t="s">
        <v>466</v>
      </c>
      <c r="J197" s="64">
        <v>410</v>
      </c>
      <c r="K197" s="62"/>
      <c r="L197" s="63" t="s">
        <v>645</v>
      </c>
      <c r="M197" s="62">
        <v>410</v>
      </c>
      <c r="N197" s="61" t="s">
        <v>687</v>
      </c>
      <c r="O197" s="60">
        <v>510240</v>
      </c>
      <c r="P197" s="59" t="s">
        <v>469</v>
      </c>
      <c r="Q197" s="58">
        <v>242</v>
      </c>
      <c r="R197" s="57"/>
      <c r="S197" s="57"/>
      <c r="T197" s="57"/>
      <c r="U197" s="56"/>
      <c r="V197" s="55">
        <v>1710.5</v>
      </c>
      <c r="W197" s="57"/>
      <c r="X197" s="56"/>
      <c r="Y197" s="55">
        <v>627.1</v>
      </c>
      <c r="Z197" s="54">
        <v>36.661794796843026</v>
      </c>
      <c r="AA197" s="24"/>
    </row>
    <row r="198" spans="1:27" ht="22.5" customHeight="1">
      <c r="A198" s="53"/>
      <c r="B198" s="69"/>
      <c r="C198" s="68"/>
      <c r="D198" s="67" t="s">
        <v>686</v>
      </c>
      <c r="E198" s="67"/>
      <c r="F198" s="67"/>
      <c r="G198" s="66">
        <v>410</v>
      </c>
      <c r="H198" s="65" t="s">
        <v>417</v>
      </c>
      <c r="I198" s="65" t="s">
        <v>466</v>
      </c>
      <c r="J198" s="64">
        <v>410</v>
      </c>
      <c r="K198" s="62"/>
      <c r="L198" s="63" t="s">
        <v>645</v>
      </c>
      <c r="M198" s="62">
        <v>410</v>
      </c>
      <c r="N198" s="61" t="s">
        <v>685</v>
      </c>
      <c r="O198" s="60">
        <v>1000240</v>
      </c>
      <c r="P198" s="59" t="s">
        <v>409</v>
      </c>
      <c r="Q198" s="58" t="s">
        <v>409</v>
      </c>
      <c r="R198" s="57"/>
      <c r="S198" s="57"/>
      <c r="T198" s="57"/>
      <c r="U198" s="56"/>
      <c r="V198" s="55">
        <v>807.5</v>
      </c>
      <c r="W198" s="57"/>
      <c r="X198" s="56"/>
      <c r="Y198" s="55">
        <v>274.2</v>
      </c>
      <c r="Z198" s="54">
        <v>33.95665634674923</v>
      </c>
      <c r="AA198" s="24"/>
    </row>
    <row r="199" spans="1:27" ht="12.75" customHeight="1">
      <c r="A199" s="53"/>
      <c r="B199" s="69"/>
      <c r="C199" s="90"/>
      <c r="D199" s="89"/>
      <c r="E199" s="88" t="s">
        <v>470</v>
      </c>
      <c r="F199" s="88"/>
      <c r="G199" s="66">
        <v>410</v>
      </c>
      <c r="H199" s="65" t="s">
        <v>417</v>
      </c>
      <c r="I199" s="65" t="s">
        <v>466</v>
      </c>
      <c r="J199" s="64">
        <v>410</v>
      </c>
      <c r="K199" s="62"/>
      <c r="L199" s="63" t="s">
        <v>645</v>
      </c>
      <c r="M199" s="62">
        <v>410</v>
      </c>
      <c r="N199" s="61" t="s">
        <v>685</v>
      </c>
      <c r="O199" s="60">
        <v>1000240</v>
      </c>
      <c r="P199" s="59" t="s">
        <v>469</v>
      </c>
      <c r="Q199" s="58">
        <v>242</v>
      </c>
      <c r="R199" s="57"/>
      <c r="S199" s="57"/>
      <c r="T199" s="57"/>
      <c r="U199" s="56"/>
      <c r="V199" s="55">
        <v>807.5</v>
      </c>
      <c r="W199" s="57"/>
      <c r="X199" s="56"/>
      <c r="Y199" s="55">
        <v>274.2</v>
      </c>
      <c r="Z199" s="54">
        <v>33.95665634674923</v>
      </c>
      <c r="AA199" s="24"/>
    </row>
    <row r="200" spans="1:27" ht="33.75" customHeight="1">
      <c r="A200" s="53"/>
      <c r="B200" s="69"/>
      <c r="C200" s="68"/>
      <c r="D200" s="67" t="s">
        <v>684</v>
      </c>
      <c r="E200" s="67"/>
      <c r="F200" s="67"/>
      <c r="G200" s="66">
        <v>410</v>
      </c>
      <c r="H200" s="65" t="s">
        <v>417</v>
      </c>
      <c r="I200" s="65" t="s">
        <v>466</v>
      </c>
      <c r="J200" s="64">
        <v>410</v>
      </c>
      <c r="K200" s="62"/>
      <c r="L200" s="63" t="s">
        <v>645</v>
      </c>
      <c r="M200" s="62">
        <v>410</v>
      </c>
      <c r="N200" s="61" t="s">
        <v>683</v>
      </c>
      <c r="O200" s="60">
        <v>1200059</v>
      </c>
      <c r="P200" s="59" t="s">
        <v>409</v>
      </c>
      <c r="Q200" s="58" t="s">
        <v>409</v>
      </c>
      <c r="R200" s="57"/>
      <c r="S200" s="57"/>
      <c r="T200" s="57"/>
      <c r="U200" s="56"/>
      <c r="V200" s="55">
        <v>14055.6</v>
      </c>
      <c r="W200" s="57"/>
      <c r="X200" s="56"/>
      <c r="Y200" s="55">
        <v>11086.7</v>
      </c>
      <c r="Z200" s="54">
        <v>78.87745809499417</v>
      </c>
      <c r="AA200" s="24"/>
    </row>
    <row r="201" spans="1:27" ht="22.5" customHeight="1">
      <c r="A201" s="53"/>
      <c r="B201" s="69"/>
      <c r="C201" s="90"/>
      <c r="D201" s="89"/>
      <c r="E201" s="88" t="s">
        <v>430</v>
      </c>
      <c r="F201" s="88"/>
      <c r="G201" s="66">
        <v>410</v>
      </c>
      <c r="H201" s="65" t="s">
        <v>417</v>
      </c>
      <c r="I201" s="65" t="s">
        <v>466</v>
      </c>
      <c r="J201" s="64">
        <v>410</v>
      </c>
      <c r="K201" s="62"/>
      <c r="L201" s="63" t="s">
        <v>645</v>
      </c>
      <c r="M201" s="62">
        <v>410</v>
      </c>
      <c r="N201" s="61" t="s">
        <v>683</v>
      </c>
      <c r="O201" s="60">
        <v>1200059</v>
      </c>
      <c r="P201" s="59" t="s">
        <v>429</v>
      </c>
      <c r="Q201" s="58">
        <v>611</v>
      </c>
      <c r="R201" s="57"/>
      <c r="S201" s="57"/>
      <c r="T201" s="57"/>
      <c r="U201" s="56"/>
      <c r="V201" s="55">
        <v>13715.2</v>
      </c>
      <c r="W201" s="57"/>
      <c r="X201" s="56"/>
      <c r="Y201" s="55">
        <v>10758.6</v>
      </c>
      <c r="Z201" s="54">
        <v>78.44289547363509</v>
      </c>
      <c r="AA201" s="24"/>
    </row>
    <row r="202" spans="1:27" ht="12.75" customHeight="1">
      <c r="A202" s="53"/>
      <c r="B202" s="69"/>
      <c r="C202" s="90"/>
      <c r="D202" s="89"/>
      <c r="E202" s="88" t="s">
        <v>428</v>
      </c>
      <c r="F202" s="88"/>
      <c r="G202" s="66">
        <v>410</v>
      </c>
      <c r="H202" s="65" t="s">
        <v>417</v>
      </c>
      <c r="I202" s="65" t="s">
        <v>466</v>
      </c>
      <c r="J202" s="64">
        <v>410</v>
      </c>
      <c r="K202" s="62"/>
      <c r="L202" s="63" t="s">
        <v>645</v>
      </c>
      <c r="M202" s="62">
        <v>410</v>
      </c>
      <c r="N202" s="61" t="s">
        <v>683</v>
      </c>
      <c r="O202" s="60">
        <v>1200059</v>
      </c>
      <c r="P202" s="59" t="s">
        <v>425</v>
      </c>
      <c r="Q202" s="58">
        <v>612</v>
      </c>
      <c r="R202" s="57"/>
      <c r="S202" s="57"/>
      <c r="T202" s="57"/>
      <c r="U202" s="56"/>
      <c r="V202" s="55">
        <v>340.4</v>
      </c>
      <c r="W202" s="57"/>
      <c r="X202" s="56"/>
      <c r="Y202" s="55">
        <v>328.1</v>
      </c>
      <c r="Z202" s="54">
        <v>96.38660399529965</v>
      </c>
      <c r="AA202" s="24"/>
    </row>
    <row r="203" spans="1:27" ht="22.5" customHeight="1">
      <c r="A203" s="53"/>
      <c r="B203" s="69"/>
      <c r="C203" s="68"/>
      <c r="D203" s="67" t="s">
        <v>682</v>
      </c>
      <c r="E203" s="67"/>
      <c r="F203" s="67"/>
      <c r="G203" s="66">
        <v>410</v>
      </c>
      <c r="H203" s="65" t="s">
        <v>417</v>
      </c>
      <c r="I203" s="65" t="s">
        <v>466</v>
      </c>
      <c r="J203" s="64">
        <v>410</v>
      </c>
      <c r="K203" s="62"/>
      <c r="L203" s="63" t="s">
        <v>645</v>
      </c>
      <c r="M203" s="62">
        <v>410</v>
      </c>
      <c r="N203" s="61" t="s">
        <v>681</v>
      </c>
      <c r="O203" s="60">
        <v>1202501</v>
      </c>
      <c r="P203" s="59" t="s">
        <v>409</v>
      </c>
      <c r="Q203" s="58" t="s">
        <v>409</v>
      </c>
      <c r="R203" s="57"/>
      <c r="S203" s="57"/>
      <c r="T203" s="57"/>
      <c r="U203" s="56"/>
      <c r="V203" s="55">
        <v>13248</v>
      </c>
      <c r="W203" s="57"/>
      <c r="X203" s="56"/>
      <c r="Y203" s="55">
        <v>4924.6</v>
      </c>
      <c r="Z203" s="54">
        <v>37.17240338164252</v>
      </c>
      <c r="AA203" s="24"/>
    </row>
    <row r="204" spans="1:27" ht="12.75" customHeight="1">
      <c r="A204" s="53"/>
      <c r="B204" s="69"/>
      <c r="C204" s="90"/>
      <c r="D204" s="89"/>
      <c r="E204" s="88" t="s">
        <v>470</v>
      </c>
      <c r="F204" s="88"/>
      <c r="G204" s="66">
        <v>410</v>
      </c>
      <c r="H204" s="65" t="s">
        <v>417</v>
      </c>
      <c r="I204" s="65" t="s">
        <v>466</v>
      </c>
      <c r="J204" s="64">
        <v>410</v>
      </c>
      <c r="K204" s="62"/>
      <c r="L204" s="63" t="s">
        <v>645</v>
      </c>
      <c r="M204" s="62">
        <v>410</v>
      </c>
      <c r="N204" s="61" t="s">
        <v>681</v>
      </c>
      <c r="O204" s="60">
        <v>1202501</v>
      </c>
      <c r="P204" s="59" t="s">
        <v>469</v>
      </c>
      <c r="Q204" s="58">
        <v>242</v>
      </c>
      <c r="R204" s="57"/>
      <c r="S204" s="57"/>
      <c r="T204" s="57"/>
      <c r="U204" s="56"/>
      <c r="V204" s="55">
        <v>10958.4</v>
      </c>
      <c r="W204" s="57"/>
      <c r="X204" s="56"/>
      <c r="Y204" s="55">
        <v>4054.4</v>
      </c>
      <c r="Z204" s="54">
        <v>36.998101912687986</v>
      </c>
      <c r="AA204" s="24"/>
    </row>
    <row r="205" spans="1:27" ht="12.75" customHeight="1">
      <c r="A205" s="53"/>
      <c r="B205" s="69"/>
      <c r="C205" s="90"/>
      <c r="D205" s="89"/>
      <c r="E205" s="88" t="s">
        <v>428</v>
      </c>
      <c r="F205" s="88"/>
      <c r="G205" s="66">
        <v>410</v>
      </c>
      <c r="H205" s="65" t="s">
        <v>417</v>
      </c>
      <c r="I205" s="65" t="s">
        <v>466</v>
      </c>
      <c r="J205" s="64">
        <v>410</v>
      </c>
      <c r="K205" s="62"/>
      <c r="L205" s="63" t="s">
        <v>645</v>
      </c>
      <c r="M205" s="62">
        <v>410</v>
      </c>
      <c r="N205" s="61" t="s">
        <v>681</v>
      </c>
      <c r="O205" s="60">
        <v>1202501</v>
      </c>
      <c r="P205" s="59" t="s">
        <v>425</v>
      </c>
      <c r="Q205" s="58">
        <v>612</v>
      </c>
      <c r="R205" s="57"/>
      <c r="S205" s="57"/>
      <c r="T205" s="57"/>
      <c r="U205" s="56"/>
      <c r="V205" s="55">
        <v>1484.6</v>
      </c>
      <c r="W205" s="57"/>
      <c r="X205" s="56"/>
      <c r="Y205" s="55">
        <v>65.2</v>
      </c>
      <c r="Z205" s="54">
        <v>4.391755354977772</v>
      </c>
      <c r="AA205" s="24"/>
    </row>
    <row r="206" spans="1:27" ht="12.75" customHeight="1">
      <c r="A206" s="53"/>
      <c r="B206" s="69"/>
      <c r="C206" s="90"/>
      <c r="D206" s="89"/>
      <c r="E206" s="88" t="s">
        <v>521</v>
      </c>
      <c r="F206" s="88"/>
      <c r="G206" s="66">
        <v>410</v>
      </c>
      <c r="H206" s="65" t="s">
        <v>417</v>
      </c>
      <c r="I206" s="65" t="s">
        <v>466</v>
      </c>
      <c r="J206" s="64">
        <v>410</v>
      </c>
      <c r="K206" s="62"/>
      <c r="L206" s="63" t="s">
        <v>645</v>
      </c>
      <c r="M206" s="62">
        <v>410</v>
      </c>
      <c r="N206" s="61" t="s">
        <v>681</v>
      </c>
      <c r="O206" s="60">
        <v>1202501</v>
      </c>
      <c r="P206" s="59" t="s">
        <v>518</v>
      </c>
      <c r="Q206" s="58">
        <v>622</v>
      </c>
      <c r="R206" s="57"/>
      <c r="S206" s="57"/>
      <c r="T206" s="57"/>
      <c r="U206" s="56"/>
      <c r="V206" s="55">
        <v>805</v>
      </c>
      <c r="W206" s="57"/>
      <c r="X206" s="56"/>
      <c r="Y206" s="55">
        <v>805</v>
      </c>
      <c r="Z206" s="54">
        <v>100</v>
      </c>
      <c r="AA206" s="24"/>
    </row>
    <row r="207" spans="1:27" ht="22.5" customHeight="1">
      <c r="A207" s="53"/>
      <c r="B207" s="69"/>
      <c r="C207" s="68"/>
      <c r="D207" s="67" t="s">
        <v>680</v>
      </c>
      <c r="E207" s="67"/>
      <c r="F207" s="67"/>
      <c r="G207" s="66">
        <v>410</v>
      </c>
      <c r="H207" s="65" t="s">
        <v>417</v>
      </c>
      <c r="I207" s="65" t="s">
        <v>466</v>
      </c>
      <c r="J207" s="64">
        <v>410</v>
      </c>
      <c r="K207" s="62"/>
      <c r="L207" s="63" t="s">
        <v>645</v>
      </c>
      <c r="M207" s="62">
        <v>410</v>
      </c>
      <c r="N207" s="61" t="s">
        <v>679</v>
      </c>
      <c r="O207" s="60">
        <v>1902501</v>
      </c>
      <c r="P207" s="59" t="s">
        <v>409</v>
      </c>
      <c r="Q207" s="58" t="s">
        <v>409</v>
      </c>
      <c r="R207" s="57"/>
      <c r="S207" s="57"/>
      <c r="T207" s="57"/>
      <c r="U207" s="56"/>
      <c r="V207" s="55">
        <v>2379.5</v>
      </c>
      <c r="W207" s="57"/>
      <c r="X207" s="56"/>
      <c r="Y207" s="55">
        <v>0</v>
      </c>
      <c r="Z207" s="54">
        <v>0</v>
      </c>
      <c r="AA207" s="24"/>
    </row>
    <row r="208" spans="1:27" ht="12.75" customHeight="1">
      <c r="A208" s="53"/>
      <c r="B208" s="69"/>
      <c r="C208" s="90"/>
      <c r="D208" s="89"/>
      <c r="E208" s="88" t="s">
        <v>470</v>
      </c>
      <c r="F208" s="88"/>
      <c r="G208" s="66">
        <v>410</v>
      </c>
      <c r="H208" s="65" t="s">
        <v>417</v>
      </c>
      <c r="I208" s="65" t="s">
        <v>466</v>
      </c>
      <c r="J208" s="64">
        <v>410</v>
      </c>
      <c r="K208" s="62"/>
      <c r="L208" s="63" t="s">
        <v>645</v>
      </c>
      <c r="M208" s="62">
        <v>410</v>
      </c>
      <c r="N208" s="61" t="s">
        <v>679</v>
      </c>
      <c r="O208" s="60">
        <v>1902501</v>
      </c>
      <c r="P208" s="59" t="s">
        <v>469</v>
      </c>
      <c r="Q208" s="58">
        <v>242</v>
      </c>
      <c r="R208" s="57"/>
      <c r="S208" s="57"/>
      <c r="T208" s="57"/>
      <c r="U208" s="56"/>
      <c r="V208" s="55">
        <v>2379.5</v>
      </c>
      <c r="W208" s="57"/>
      <c r="X208" s="56"/>
      <c r="Y208" s="55">
        <v>0</v>
      </c>
      <c r="Z208" s="54">
        <v>0</v>
      </c>
      <c r="AA208" s="24"/>
    </row>
    <row r="209" spans="1:27" ht="33.75" customHeight="1">
      <c r="A209" s="53"/>
      <c r="B209" s="69"/>
      <c r="C209" s="68"/>
      <c r="D209" s="67" t="s">
        <v>678</v>
      </c>
      <c r="E209" s="67"/>
      <c r="F209" s="67"/>
      <c r="G209" s="66">
        <v>410</v>
      </c>
      <c r="H209" s="65" t="s">
        <v>417</v>
      </c>
      <c r="I209" s="65" t="s">
        <v>466</v>
      </c>
      <c r="J209" s="64">
        <v>410</v>
      </c>
      <c r="K209" s="62"/>
      <c r="L209" s="63" t="s">
        <v>645</v>
      </c>
      <c r="M209" s="62">
        <v>410</v>
      </c>
      <c r="N209" s="61" t="s">
        <v>677</v>
      </c>
      <c r="O209" s="60">
        <v>2010240</v>
      </c>
      <c r="P209" s="59" t="s">
        <v>409</v>
      </c>
      <c r="Q209" s="58" t="s">
        <v>409</v>
      </c>
      <c r="R209" s="57"/>
      <c r="S209" s="57"/>
      <c r="T209" s="57"/>
      <c r="U209" s="56"/>
      <c r="V209" s="55">
        <v>660.6</v>
      </c>
      <c r="W209" s="57"/>
      <c r="X209" s="56"/>
      <c r="Y209" s="55">
        <v>304.5</v>
      </c>
      <c r="Z209" s="54">
        <v>46.094459582198</v>
      </c>
      <c r="AA209" s="24"/>
    </row>
    <row r="210" spans="1:27" ht="12.75" customHeight="1">
      <c r="A210" s="53"/>
      <c r="B210" s="69"/>
      <c r="C210" s="90"/>
      <c r="D210" s="89"/>
      <c r="E210" s="88" t="s">
        <v>470</v>
      </c>
      <c r="F210" s="88"/>
      <c r="G210" s="66">
        <v>410</v>
      </c>
      <c r="H210" s="65" t="s">
        <v>417</v>
      </c>
      <c r="I210" s="65" t="s">
        <v>466</v>
      </c>
      <c r="J210" s="64">
        <v>410</v>
      </c>
      <c r="K210" s="62"/>
      <c r="L210" s="63" t="s">
        <v>645</v>
      </c>
      <c r="M210" s="62">
        <v>410</v>
      </c>
      <c r="N210" s="61" t="s">
        <v>677</v>
      </c>
      <c r="O210" s="60">
        <v>2010240</v>
      </c>
      <c r="P210" s="59" t="s">
        <v>469</v>
      </c>
      <c r="Q210" s="58">
        <v>242</v>
      </c>
      <c r="R210" s="57"/>
      <c r="S210" s="57"/>
      <c r="T210" s="57"/>
      <c r="U210" s="56"/>
      <c r="V210" s="55">
        <v>660.6</v>
      </c>
      <c r="W210" s="57"/>
      <c r="X210" s="56"/>
      <c r="Y210" s="55">
        <v>304.5</v>
      </c>
      <c r="Z210" s="54">
        <v>46.094459582198</v>
      </c>
      <c r="AA210" s="24"/>
    </row>
    <row r="211" spans="1:27" ht="33.75" customHeight="1">
      <c r="A211" s="53"/>
      <c r="B211" s="69"/>
      <c r="C211" s="68"/>
      <c r="D211" s="67" t="s">
        <v>676</v>
      </c>
      <c r="E211" s="67"/>
      <c r="F211" s="67"/>
      <c r="G211" s="66">
        <v>410</v>
      </c>
      <c r="H211" s="65" t="s">
        <v>417</v>
      </c>
      <c r="I211" s="65" t="s">
        <v>466</v>
      </c>
      <c r="J211" s="64">
        <v>410</v>
      </c>
      <c r="K211" s="62"/>
      <c r="L211" s="63" t="s">
        <v>645</v>
      </c>
      <c r="M211" s="62">
        <v>410</v>
      </c>
      <c r="N211" s="61" t="s">
        <v>675</v>
      </c>
      <c r="O211" s="60">
        <v>2210240</v>
      </c>
      <c r="P211" s="59" t="s">
        <v>409</v>
      </c>
      <c r="Q211" s="58" t="s">
        <v>409</v>
      </c>
      <c r="R211" s="57"/>
      <c r="S211" s="57"/>
      <c r="T211" s="57"/>
      <c r="U211" s="56"/>
      <c r="V211" s="55">
        <v>518.4</v>
      </c>
      <c r="W211" s="57"/>
      <c r="X211" s="56"/>
      <c r="Y211" s="55">
        <v>444.9</v>
      </c>
      <c r="Z211" s="54">
        <v>85.82175925925925</v>
      </c>
      <c r="AA211" s="24"/>
    </row>
    <row r="212" spans="1:27" ht="12.75" customHeight="1">
      <c r="A212" s="53"/>
      <c r="B212" s="69"/>
      <c r="C212" s="90"/>
      <c r="D212" s="89"/>
      <c r="E212" s="88" t="s">
        <v>470</v>
      </c>
      <c r="F212" s="88"/>
      <c r="G212" s="66">
        <v>410</v>
      </c>
      <c r="H212" s="65" t="s">
        <v>417</v>
      </c>
      <c r="I212" s="65" t="s">
        <v>466</v>
      </c>
      <c r="J212" s="64">
        <v>410</v>
      </c>
      <c r="K212" s="62"/>
      <c r="L212" s="63" t="s">
        <v>645</v>
      </c>
      <c r="M212" s="62">
        <v>410</v>
      </c>
      <c r="N212" s="61" t="s">
        <v>675</v>
      </c>
      <c r="O212" s="60">
        <v>2210240</v>
      </c>
      <c r="P212" s="59" t="s">
        <v>469</v>
      </c>
      <c r="Q212" s="58">
        <v>242</v>
      </c>
      <c r="R212" s="57"/>
      <c r="S212" s="57"/>
      <c r="T212" s="57"/>
      <c r="U212" s="56"/>
      <c r="V212" s="55">
        <v>518.4</v>
      </c>
      <c r="W212" s="57"/>
      <c r="X212" s="56"/>
      <c r="Y212" s="55">
        <v>444.9</v>
      </c>
      <c r="Z212" s="54">
        <v>85.82175925925925</v>
      </c>
      <c r="AA212" s="24"/>
    </row>
    <row r="213" spans="1:27" ht="12.75" customHeight="1">
      <c r="A213" s="53"/>
      <c r="B213" s="69"/>
      <c r="C213" s="68"/>
      <c r="D213" s="67" t="s">
        <v>674</v>
      </c>
      <c r="E213" s="67"/>
      <c r="F213" s="67"/>
      <c r="G213" s="66">
        <v>410</v>
      </c>
      <c r="H213" s="65" t="s">
        <v>417</v>
      </c>
      <c r="I213" s="65" t="s">
        <v>466</v>
      </c>
      <c r="J213" s="64">
        <v>410</v>
      </c>
      <c r="K213" s="62"/>
      <c r="L213" s="63" t="s">
        <v>645</v>
      </c>
      <c r="M213" s="62">
        <v>410</v>
      </c>
      <c r="N213" s="61" t="s">
        <v>673</v>
      </c>
      <c r="O213" s="60">
        <v>4010240</v>
      </c>
      <c r="P213" s="59" t="s">
        <v>409</v>
      </c>
      <c r="Q213" s="58" t="s">
        <v>409</v>
      </c>
      <c r="R213" s="57"/>
      <c r="S213" s="57"/>
      <c r="T213" s="57"/>
      <c r="U213" s="56"/>
      <c r="V213" s="55">
        <v>495.3</v>
      </c>
      <c r="W213" s="57"/>
      <c r="X213" s="56"/>
      <c r="Y213" s="55">
        <v>139.1</v>
      </c>
      <c r="Z213" s="54">
        <v>28.083989501312335</v>
      </c>
      <c r="AA213" s="24"/>
    </row>
    <row r="214" spans="1:27" ht="12.75" customHeight="1">
      <c r="A214" s="53"/>
      <c r="B214" s="69"/>
      <c r="C214" s="90"/>
      <c r="D214" s="89"/>
      <c r="E214" s="88" t="s">
        <v>470</v>
      </c>
      <c r="F214" s="88"/>
      <c r="G214" s="66">
        <v>410</v>
      </c>
      <c r="H214" s="65" t="s">
        <v>417</v>
      </c>
      <c r="I214" s="65" t="s">
        <v>466</v>
      </c>
      <c r="J214" s="64">
        <v>410</v>
      </c>
      <c r="K214" s="62"/>
      <c r="L214" s="63" t="s">
        <v>645</v>
      </c>
      <c r="M214" s="62">
        <v>410</v>
      </c>
      <c r="N214" s="61" t="s">
        <v>673</v>
      </c>
      <c r="O214" s="60">
        <v>4010240</v>
      </c>
      <c r="P214" s="59" t="s">
        <v>469</v>
      </c>
      <c r="Q214" s="58">
        <v>242</v>
      </c>
      <c r="R214" s="57"/>
      <c r="S214" s="57"/>
      <c r="T214" s="57"/>
      <c r="U214" s="56"/>
      <c r="V214" s="55">
        <v>495.3</v>
      </c>
      <c r="W214" s="57"/>
      <c r="X214" s="56"/>
      <c r="Y214" s="55">
        <v>139.1</v>
      </c>
      <c r="Z214" s="54">
        <v>28.083989501312335</v>
      </c>
      <c r="AA214" s="24"/>
    </row>
    <row r="215" spans="1:27" ht="12.75" customHeight="1">
      <c r="A215" s="53"/>
      <c r="B215" s="71"/>
      <c r="C215" s="70" t="s">
        <v>672</v>
      </c>
      <c r="D215" s="70"/>
      <c r="E215" s="70"/>
      <c r="F215" s="70"/>
      <c r="G215" s="66">
        <v>412</v>
      </c>
      <c r="H215" s="65" t="s">
        <v>417</v>
      </c>
      <c r="I215" s="65" t="s">
        <v>416</v>
      </c>
      <c r="J215" s="64">
        <v>412</v>
      </c>
      <c r="K215" s="62"/>
      <c r="L215" s="63" t="s">
        <v>645</v>
      </c>
      <c r="M215" s="62">
        <v>412</v>
      </c>
      <c r="N215" s="61" t="s">
        <v>409</v>
      </c>
      <c r="O215" s="60" t="s">
        <v>409</v>
      </c>
      <c r="P215" s="59" t="s">
        <v>409</v>
      </c>
      <c r="Q215" s="58" t="s">
        <v>409</v>
      </c>
      <c r="R215" s="57"/>
      <c r="S215" s="57"/>
      <c r="T215" s="57"/>
      <c r="U215" s="56"/>
      <c r="V215" s="55">
        <v>154942.8</v>
      </c>
      <c r="W215" s="57"/>
      <c r="X215" s="56"/>
      <c r="Y215" s="55">
        <v>114005.2</v>
      </c>
      <c r="Z215" s="54">
        <v>73.57889492122254</v>
      </c>
      <c r="AA215" s="24"/>
    </row>
    <row r="216" spans="1:27" ht="22.5" customHeight="1">
      <c r="A216" s="53"/>
      <c r="B216" s="69"/>
      <c r="C216" s="68"/>
      <c r="D216" s="67" t="s">
        <v>671</v>
      </c>
      <c r="E216" s="67"/>
      <c r="F216" s="67"/>
      <c r="G216" s="66">
        <v>412</v>
      </c>
      <c r="H216" s="65" t="s">
        <v>417</v>
      </c>
      <c r="I216" s="65" t="s">
        <v>416</v>
      </c>
      <c r="J216" s="64">
        <v>412</v>
      </c>
      <c r="K216" s="62"/>
      <c r="L216" s="63" t="s">
        <v>645</v>
      </c>
      <c r="M216" s="62">
        <v>412</v>
      </c>
      <c r="N216" s="61" t="s">
        <v>670</v>
      </c>
      <c r="O216" s="60">
        <v>202501</v>
      </c>
      <c r="P216" s="59" t="s">
        <v>409</v>
      </c>
      <c r="Q216" s="58" t="s">
        <v>409</v>
      </c>
      <c r="R216" s="57"/>
      <c r="S216" s="57"/>
      <c r="T216" s="57"/>
      <c r="U216" s="56"/>
      <c r="V216" s="55">
        <v>2668.5</v>
      </c>
      <c r="W216" s="57"/>
      <c r="X216" s="56"/>
      <c r="Y216" s="55">
        <v>1920.7</v>
      </c>
      <c r="Z216" s="54">
        <v>71.9767659733933</v>
      </c>
      <c r="AA216" s="24"/>
    </row>
    <row r="217" spans="1:27" ht="22.5" customHeight="1">
      <c r="A217" s="53"/>
      <c r="B217" s="69"/>
      <c r="C217" s="90"/>
      <c r="D217" s="89"/>
      <c r="E217" s="88" t="s">
        <v>418</v>
      </c>
      <c r="F217" s="88"/>
      <c r="G217" s="66">
        <v>412</v>
      </c>
      <c r="H217" s="65" t="s">
        <v>417</v>
      </c>
      <c r="I217" s="65" t="s">
        <v>416</v>
      </c>
      <c r="J217" s="64">
        <v>412</v>
      </c>
      <c r="K217" s="62"/>
      <c r="L217" s="63" t="s">
        <v>645</v>
      </c>
      <c r="M217" s="62">
        <v>412</v>
      </c>
      <c r="N217" s="61" t="s">
        <v>670</v>
      </c>
      <c r="O217" s="60">
        <v>202501</v>
      </c>
      <c r="P217" s="59" t="s">
        <v>414</v>
      </c>
      <c r="Q217" s="58">
        <v>244</v>
      </c>
      <c r="R217" s="57"/>
      <c r="S217" s="57"/>
      <c r="T217" s="57"/>
      <c r="U217" s="56"/>
      <c r="V217" s="55">
        <v>1300</v>
      </c>
      <c r="W217" s="57"/>
      <c r="X217" s="56"/>
      <c r="Y217" s="55">
        <v>761.3</v>
      </c>
      <c r="Z217" s="54">
        <v>58.561538461538454</v>
      </c>
      <c r="AA217" s="24"/>
    </row>
    <row r="218" spans="1:27" ht="12.75" customHeight="1">
      <c r="A218" s="53"/>
      <c r="B218" s="69"/>
      <c r="C218" s="90"/>
      <c r="D218" s="89"/>
      <c r="E218" s="88" t="s">
        <v>428</v>
      </c>
      <c r="F218" s="88"/>
      <c r="G218" s="66">
        <v>412</v>
      </c>
      <c r="H218" s="65" t="s">
        <v>417</v>
      </c>
      <c r="I218" s="65" t="s">
        <v>416</v>
      </c>
      <c r="J218" s="64">
        <v>412</v>
      </c>
      <c r="K218" s="62"/>
      <c r="L218" s="63" t="s">
        <v>645</v>
      </c>
      <c r="M218" s="62">
        <v>412</v>
      </c>
      <c r="N218" s="61" t="s">
        <v>670</v>
      </c>
      <c r="O218" s="60">
        <v>202501</v>
      </c>
      <c r="P218" s="59" t="s">
        <v>425</v>
      </c>
      <c r="Q218" s="58">
        <v>612</v>
      </c>
      <c r="R218" s="57"/>
      <c r="S218" s="57"/>
      <c r="T218" s="57"/>
      <c r="U218" s="56"/>
      <c r="V218" s="55">
        <v>1044.6</v>
      </c>
      <c r="W218" s="57"/>
      <c r="X218" s="56"/>
      <c r="Y218" s="55">
        <v>862.9</v>
      </c>
      <c r="Z218" s="54">
        <v>82.60578211755697</v>
      </c>
      <c r="AA218" s="24"/>
    </row>
    <row r="219" spans="1:27" ht="12.75" customHeight="1">
      <c r="A219" s="53"/>
      <c r="B219" s="69"/>
      <c r="C219" s="90"/>
      <c r="D219" s="89"/>
      <c r="E219" s="88" t="s">
        <v>521</v>
      </c>
      <c r="F219" s="88"/>
      <c r="G219" s="66">
        <v>412</v>
      </c>
      <c r="H219" s="65" t="s">
        <v>417</v>
      </c>
      <c r="I219" s="65" t="s">
        <v>416</v>
      </c>
      <c r="J219" s="64">
        <v>412</v>
      </c>
      <c r="K219" s="62"/>
      <c r="L219" s="63" t="s">
        <v>645</v>
      </c>
      <c r="M219" s="62">
        <v>412</v>
      </c>
      <c r="N219" s="61" t="s">
        <v>670</v>
      </c>
      <c r="O219" s="60">
        <v>202501</v>
      </c>
      <c r="P219" s="59" t="s">
        <v>518</v>
      </c>
      <c r="Q219" s="58">
        <v>622</v>
      </c>
      <c r="R219" s="57"/>
      <c r="S219" s="57"/>
      <c r="T219" s="57"/>
      <c r="U219" s="56"/>
      <c r="V219" s="55">
        <v>323.9</v>
      </c>
      <c r="W219" s="57"/>
      <c r="X219" s="56"/>
      <c r="Y219" s="55">
        <v>296.5</v>
      </c>
      <c r="Z219" s="54">
        <v>91.5405989502933</v>
      </c>
      <c r="AA219" s="24"/>
    </row>
    <row r="220" spans="1:27" ht="45" customHeight="1">
      <c r="A220" s="53"/>
      <c r="B220" s="69"/>
      <c r="C220" s="68"/>
      <c r="D220" s="67" t="s">
        <v>669</v>
      </c>
      <c r="E220" s="67"/>
      <c r="F220" s="67"/>
      <c r="G220" s="66">
        <v>412</v>
      </c>
      <c r="H220" s="65" t="s">
        <v>417</v>
      </c>
      <c r="I220" s="65" t="s">
        <v>416</v>
      </c>
      <c r="J220" s="64">
        <v>412</v>
      </c>
      <c r="K220" s="62"/>
      <c r="L220" s="63" t="s">
        <v>645</v>
      </c>
      <c r="M220" s="62">
        <v>412</v>
      </c>
      <c r="N220" s="61" t="s">
        <v>668</v>
      </c>
      <c r="O220" s="60">
        <v>205513</v>
      </c>
      <c r="P220" s="59" t="s">
        <v>409</v>
      </c>
      <c r="Q220" s="58" t="s">
        <v>409</v>
      </c>
      <c r="R220" s="57"/>
      <c r="S220" s="57"/>
      <c r="T220" s="57"/>
      <c r="U220" s="56"/>
      <c r="V220" s="55">
        <v>3273.1</v>
      </c>
      <c r="W220" s="57"/>
      <c r="X220" s="56"/>
      <c r="Y220" s="55">
        <v>2306.9</v>
      </c>
      <c r="Z220" s="54">
        <v>70.48058415569338</v>
      </c>
      <c r="AA220" s="24"/>
    </row>
    <row r="221" spans="1:27" ht="22.5" customHeight="1">
      <c r="A221" s="53"/>
      <c r="B221" s="69"/>
      <c r="C221" s="90"/>
      <c r="D221" s="89"/>
      <c r="E221" s="88" t="s">
        <v>474</v>
      </c>
      <c r="F221" s="88"/>
      <c r="G221" s="66">
        <v>412</v>
      </c>
      <c r="H221" s="65" t="s">
        <v>417</v>
      </c>
      <c r="I221" s="65" t="s">
        <v>416</v>
      </c>
      <c r="J221" s="64">
        <v>412</v>
      </c>
      <c r="K221" s="62"/>
      <c r="L221" s="63" t="s">
        <v>645</v>
      </c>
      <c r="M221" s="62">
        <v>412</v>
      </c>
      <c r="N221" s="61" t="s">
        <v>668</v>
      </c>
      <c r="O221" s="60">
        <v>205513</v>
      </c>
      <c r="P221" s="59" t="s">
        <v>473</v>
      </c>
      <c r="Q221" s="58">
        <v>121</v>
      </c>
      <c r="R221" s="57"/>
      <c r="S221" s="57"/>
      <c r="T221" s="57"/>
      <c r="U221" s="56"/>
      <c r="V221" s="55">
        <v>2363.7</v>
      </c>
      <c r="W221" s="57"/>
      <c r="X221" s="56"/>
      <c r="Y221" s="55">
        <v>2178.4</v>
      </c>
      <c r="Z221" s="54">
        <v>92.16059567627026</v>
      </c>
      <c r="AA221" s="24"/>
    </row>
    <row r="222" spans="1:27" ht="22.5" customHeight="1">
      <c r="A222" s="53"/>
      <c r="B222" s="69"/>
      <c r="C222" s="90"/>
      <c r="D222" s="89"/>
      <c r="E222" s="88" t="s">
        <v>472</v>
      </c>
      <c r="F222" s="88"/>
      <c r="G222" s="66">
        <v>412</v>
      </c>
      <c r="H222" s="65" t="s">
        <v>417</v>
      </c>
      <c r="I222" s="65" t="s">
        <v>416</v>
      </c>
      <c r="J222" s="64">
        <v>412</v>
      </c>
      <c r="K222" s="62"/>
      <c r="L222" s="63" t="s">
        <v>645</v>
      </c>
      <c r="M222" s="62">
        <v>412</v>
      </c>
      <c r="N222" s="61" t="s">
        <v>668</v>
      </c>
      <c r="O222" s="60">
        <v>205513</v>
      </c>
      <c r="P222" s="59" t="s">
        <v>471</v>
      </c>
      <c r="Q222" s="58">
        <v>122</v>
      </c>
      <c r="R222" s="57"/>
      <c r="S222" s="57"/>
      <c r="T222" s="57"/>
      <c r="U222" s="56"/>
      <c r="V222" s="55">
        <v>247.1</v>
      </c>
      <c r="W222" s="57"/>
      <c r="X222" s="56"/>
      <c r="Y222" s="55">
        <v>0</v>
      </c>
      <c r="Z222" s="54">
        <v>0</v>
      </c>
      <c r="AA222" s="24"/>
    </row>
    <row r="223" spans="1:27" ht="12.75" customHeight="1">
      <c r="A223" s="53"/>
      <c r="B223" s="69"/>
      <c r="C223" s="90"/>
      <c r="D223" s="89"/>
      <c r="E223" s="88" t="s">
        <v>470</v>
      </c>
      <c r="F223" s="88"/>
      <c r="G223" s="66">
        <v>412</v>
      </c>
      <c r="H223" s="65" t="s">
        <v>417</v>
      </c>
      <c r="I223" s="65" t="s">
        <v>416</v>
      </c>
      <c r="J223" s="64">
        <v>412</v>
      </c>
      <c r="K223" s="62"/>
      <c r="L223" s="63" t="s">
        <v>645</v>
      </c>
      <c r="M223" s="62">
        <v>412</v>
      </c>
      <c r="N223" s="61" t="s">
        <v>668</v>
      </c>
      <c r="O223" s="60">
        <v>205513</v>
      </c>
      <c r="P223" s="59" t="s">
        <v>469</v>
      </c>
      <c r="Q223" s="58">
        <v>242</v>
      </c>
      <c r="R223" s="57"/>
      <c r="S223" s="57"/>
      <c r="T223" s="57"/>
      <c r="U223" s="56"/>
      <c r="V223" s="55">
        <v>237.4</v>
      </c>
      <c r="W223" s="57"/>
      <c r="X223" s="56"/>
      <c r="Y223" s="55">
        <v>49.8</v>
      </c>
      <c r="Z223" s="54">
        <v>20.977253580454928</v>
      </c>
      <c r="AA223" s="24"/>
    </row>
    <row r="224" spans="1:27" ht="22.5" customHeight="1">
      <c r="A224" s="53"/>
      <c r="B224" s="69"/>
      <c r="C224" s="90"/>
      <c r="D224" s="89"/>
      <c r="E224" s="88" t="s">
        <v>418</v>
      </c>
      <c r="F224" s="88"/>
      <c r="G224" s="66">
        <v>412</v>
      </c>
      <c r="H224" s="65" t="s">
        <v>417</v>
      </c>
      <c r="I224" s="65" t="s">
        <v>416</v>
      </c>
      <c r="J224" s="64">
        <v>412</v>
      </c>
      <c r="K224" s="62"/>
      <c r="L224" s="63" t="s">
        <v>645</v>
      </c>
      <c r="M224" s="62">
        <v>412</v>
      </c>
      <c r="N224" s="61" t="s">
        <v>668</v>
      </c>
      <c r="O224" s="60">
        <v>205513</v>
      </c>
      <c r="P224" s="59" t="s">
        <v>414</v>
      </c>
      <c r="Q224" s="58">
        <v>244</v>
      </c>
      <c r="R224" s="57"/>
      <c r="S224" s="57"/>
      <c r="T224" s="57"/>
      <c r="U224" s="56"/>
      <c r="V224" s="55">
        <v>423.9</v>
      </c>
      <c r="W224" s="57"/>
      <c r="X224" s="56"/>
      <c r="Y224" s="55">
        <v>78.6</v>
      </c>
      <c r="Z224" s="54">
        <v>18.54210898796886</v>
      </c>
      <c r="AA224" s="24"/>
    </row>
    <row r="225" spans="1:27" ht="12.75" customHeight="1">
      <c r="A225" s="53"/>
      <c r="B225" s="69"/>
      <c r="C225" s="90"/>
      <c r="D225" s="89"/>
      <c r="E225" s="88" t="s">
        <v>468</v>
      </c>
      <c r="F225" s="88"/>
      <c r="G225" s="66">
        <v>412</v>
      </c>
      <c r="H225" s="65" t="s">
        <v>417</v>
      </c>
      <c r="I225" s="65" t="s">
        <v>416</v>
      </c>
      <c r="J225" s="64">
        <v>412</v>
      </c>
      <c r="K225" s="62"/>
      <c r="L225" s="63" t="s">
        <v>645</v>
      </c>
      <c r="M225" s="62">
        <v>412</v>
      </c>
      <c r="N225" s="61" t="s">
        <v>668</v>
      </c>
      <c r="O225" s="60">
        <v>205513</v>
      </c>
      <c r="P225" s="59" t="s">
        <v>464</v>
      </c>
      <c r="Q225" s="58">
        <v>851</v>
      </c>
      <c r="R225" s="57"/>
      <c r="S225" s="57"/>
      <c r="T225" s="57"/>
      <c r="U225" s="56"/>
      <c r="V225" s="55">
        <v>1</v>
      </c>
      <c r="W225" s="57"/>
      <c r="X225" s="56"/>
      <c r="Y225" s="55">
        <v>0.1</v>
      </c>
      <c r="Z225" s="54">
        <v>10</v>
      </c>
      <c r="AA225" s="24"/>
    </row>
    <row r="226" spans="1:27" ht="33.75" customHeight="1">
      <c r="A226" s="53"/>
      <c r="B226" s="69"/>
      <c r="C226" s="68"/>
      <c r="D226" s="67" t="s">
        <v>667</v>
      </c>
      <c r="E226" s="67"/>
      <c r="F226" s="67"/>
      <c r="G226" s="66">
        <v>412</v>
      </c>
      <c r="H226" s="65" t="s">
        <v>417</v>
      </c>
      <c r="I226" s="65" t="s">
        <v>416</v>
      </c>
      <c r="J226" s="64">
        <v>412</v>
      </c>
      <c r="K226" s="62"/>
      <c r="L226" s="63" t="s">
        <v>645</v>
      </c>
      <c r="M226" s="62">
        <v>412</v>
      </c>
      <c r="N226" s="61" t="s">
        <v>666</v>
      </c>
      <c r="O226" s="60">
        <v>302601</v>
      </c>
      <c r="P226" s="59" t="s">
        <v>409</v>
      </c>
      <c r="Q226" s="58" t="s">
        <v>409</v>
      </c>
      <c r="R226" s="57"/>
      <c r="S226" s="57"/>
      <c r="T226" s="57"/>
      <c r="U226" s="56"/>
      <c r="V226" s="55">
        <v>300</v>
      </c>
      <c r="W226" s="57"/>
      <c r="X226" s="56"/>
      <c r="Y226" s="55">
        <v>300</v>
      </c>
      <c r="Z226" s="54">
        <v>100</v>
      </c>
      <c r="AA226" s="24"/>
    </row>
    <row r="227" spans="1:27" ht="22.5" customHeight="1">
      <c r="A227" s="53"/>
      <c r="B227" s="69"/>
      <c r="C227" s="90"/>
      <c r="D227" s="89"/>
      <c r="E227" s="88" t="s">
        <v>418</v>
      </c>
      <c r="F227" s="88"/>
      <c r="G227" s="66">
        <v>412</v>
      </c>
      <c r="H227" s="65" t="s">
        <v>417</v>
      </c>
      <c r="I227" s="65" t="s">
        <v>416</v>
      </c>
      <c r="J227" s="64">
        <v>412</v>
      </c>
      <c r="K227" s="62"/>
      <c r="L227" s="63" t="s">
        <v>645</v>
      </c>
      <c r="M227" s="62">
        <v>412</v>
      </c>
      <c r="N227" s="61" t="s">
        <v>666</v>
      </c>
      <c r="O227" s="60">
        <v>302601</v>
      </c>
      <c r="P227" s="59" t="s">
        <v>414</v>
      </c>
      <c r="Q227" s="58">
        <v>244</v>
      </c>
      <c r="R227" s="57"/>
      <c r="S227" s="57"/>
      <c r="T227" s="57"/>
      <c r="U227" s="56"/>
      <c r="V227" s="55">
        <v>300</v>
      </c>
      <c r="W227" s="57"/>
      <c r="X227" s="56"/>
      <c r="Y227" s="55">
        <v>300</v>
      </c>
      <c r="Z227" s="54">
        <v>100</v>
      </c>
      <c r="AA227" s="24"/>
    </row>
    <row r="228" spans="1:27" ht="45" customHeight="1">
      <c r="A228" s="53"/>
      <c r="B228" s="69"/>
      <c r="C228" s="68"/>
      <c r="D228" s="67" t="s">
        <v>665</v>
      </c>
      <c r="E228" s="67"/>
      <c r="F228" s="67"/>
      <c r="G228" s="66">
        <v>412</v>
      </c>
      <c r="H228" s="65" t="s">
        <v>417</v>
      </c>
      <c r="I228" s="65" t="s">
        <v>416</v>
      </c>
      <c r="J228" s="64">
        <v>412</v>
      </c>
      <c r="K228" s="62"/>
      <c r="L228" s="63" t="s">
        <v>645</v>
      </c>
      <c r="M228" s="62">
        <v>412</v>
      </c>
      <c r="N228" s="61" t="s">
        <v>664</v>
      </c>
      <c r="O228" s="60">
        <v>302701</v>
      </c>
      <c r="P228" s="59" t="s">
        <v>409</v>
      </c>
      <c r="Q228" s="58" t="s">
        <v>409</v>
      </c>
      <c r="R228" s="57"/>
      <c r="S228" s="57"/>
      <c r="T228" s="57"/>
      <c r="U228" s="56"/>
      <c r="V228" s="55">
        <v>700</v>
      </c>
      <c r="W228" s="57"/>
      <c r="X228" s="56"/>
      <c r="Y228" s="55">
        <v>700</v>
      </c>
      <c r="Z228" s="54">
        <v>100</v>
      </c>
      <c r="AA228" s="24"/>
    </row>
    <row r="229" spans="1:27" ht="22.5" customHeight="1">
      <c r="A229" s="53"/>
      <c r="B229" s="69"/>
      <c r="C229" s="90"/>
      <c r="D229" s="89"/>
      <c r="E229" s="88" t="s">
        <v>596</v>
      </c>
      <c r="F229" s="88"/>
      <c r="G229" s="66">
        <v>412</v>
      </c>
      <c r="H229" s="65" t="s">
        <v>417</v>
      </c>
      <c r="I229" s="65" t="s">
        <v>416</v>
      </c>
      <c r="J229" s="64">
        <v>412</v>
      </c>
      <c r="K229" s="62"/>
      <c r="L229" s="63" t="s">
        <v>645</v>
      </c>
      <c r="M229" s="62">
        <v>412</v>
      </c>
      <c r="N229" s="61" t="s">
        <v>664</v>
      </c>
      <c r="O229" s="60">
        <v>302701</v>
      </c>
      <c r="P229" s="59" t="s">
        <v>594</v>
      </c>
      <c r="Q229" s="58">
        <v>810</v>
      </c>
      <c r="R229" s="57"/>
      <c r="S229" s="57"/>
      <c r="T229" s="57"/>
      <c r="U229" s="56"/>
      <c r="V229" s="55">
        <v>700</v>
      </c>
      <c r="W229" s="57"/>
      <c r="X229" s="56"/>
      <c r="Y229" s="55">
        <v>700</v>
      </c>
      <c r="Z229" s="54">
        <v>100</v>
      </c>
      <c r="AA229" s="24"/>
    </row>
    <row r="230" spans="1:27" ht="56.25" customHeight="1">
      <c r="A230" s="53"/>
      <c r="B230" s="69"/>
      <c r="C230" s="68"/>
      <c r="D230" s="67" t="s">
        <v>663</v>
      </c>
      <c r="E230" s="67"/>
      <c r="F230" s="67"/>
      <c r="G230" s="66">
        <v>412</v>
      </c>
      <c r="H230" s="65" t="s">
        <v>417</v>
      </c>
      <c r="I230" s="65" t="s">
        <v>416</v>
      </c>
      <c r="J230" s="64">
        <v>412</v>
      </c>
      <c r="K230" s="62"/>
      <c r="L230" s="63" t="s">
        <v>645</v>
      </c>
      <c r="M230" s="62">
        <v>412</v>
      </c>
      <c r="N230" s="61" t="s">
        <v>662</v>
      </c>
      <c r="O230" s="60">
        <v>305428</v>
      </c>
      <c r="P230" s="59" t="s">
        <v>409</v>
      </c>
      <c r="Q230" s="58" t="s">
        <v>409</v>
      </c>
      <c r="R230" s="57"/>
      <c r="S230" s="57"/>
      <c r="T230" s="57"/>
      <c r="U230" s="56"/>
      <c r="V230" s="55">
        <v>4614.2</v>
      </c>
      <c r="W230" s="57"/>
      <c r="X230" s="56"/>
      <c r="Y230" s="55">
        <v>4129.8</v>
      </c>
      <c r="Z230" s="54">
        <v>89.5019721728577</v>
      </c>
      <c r="AA230" s="24"/>
    </row>
    <row r="231" spans="1:27" ht="22.5" customHeight="1">
      <c r="A231" s="53"/>
      <c r="B231" s="69"/>
      <c r="C231" s="90"/>
      <c r="D231" s="89"/>
      <c r="E231" s="88" t="s">
        <v>418</v>
      </c>
      <c r="F231" s="88"/>
      <c r="G231" s="66">
        <v>412</v>
      </c>
      <c r="H231" s="65" t="s">
        <v>417</v>
      </c>
      <c r="I231" s="65" t="s">
        <v>416</v>
      </c>
      <c r="J231" s="64">
        <v>412</v>
      </c>
      <c r="K231" s="62"/>
      <c r="L231" s="63" t="s">
        <v>645</v>
      </c>
      <c r="M231" s="62">
        <v>412</v>
      </c>
      <c r="N231" s="61" t="s">
        <v>662</v>
      </c>
      <c r="O231" s="60">
        <v>305428</v>
      </c>
      <c r="P231" s="59" t="s">
        <v>414</v>
      </c>
      <c r="Q231" s="58">
        <v>244</v>
      </c>
      <c r="R231" s="57"/>
      <c r="S231" s="57"/>
      <c r="T231" s="57"/>
      <c r="U231" s="56"/>
      <c r="V231" s="55">
        <v>459.4</v>
      </c>
      <c r="W231" s="57"/>
      <c r="X231" s="56"/>
      <c r="Y231" s="55">
        <v>65</v>
      </c>
      <c r="Z231" s="54">
        <v>14.148889856334348</v>
      </c>
      <c r="AA231" s="24"/>
    </row>
    <row r="232" spans="1:27" ht="22.5" customHeight="1">
      <c r="A232" s="53"/>
      <c r="B232" s="69"/>
      <c r="C232" s="90"/>
      <c r="D232" s="89"/>
      <c r="E232" s="88" t="s">
        <v>596</v>
      </c>
      <c r="F232" s="88"/>
      <c r="G232" s="66">
        <v>412</v>
      </c>
      <c r="H232" s="65" t="s">
        <v>417</v>
      </c>
      <c r="I232" s="65" t="s">
        <v>416</v>
      </c>
      <c r="J232" s="64">
        <v>412</v>
      </c>
      <c r="K232" s="62"/>
      <c r="L232" s="63" t="s">
        <v>645</v>
      </c>
      <c r="M232" s="62">
        <v>412</v>
      </c>
      <c r="N232" s="61" t="s">
        <v>662</v>
      </c>
      <c r="O232" s="60">
        <v>305428</v>
      </c>
      <c r="P232" s="59" t="s">
        <v>594</v>
      </c>
      <c r="Q232" s="58">
        <v>810</v>
      </c>
      <c r="R232" s="57"/>
      <c r="S232" s="57"/>
      <c r="T232" s="57"/>
      <c r="U232" s="56"/>
      <c r="V232" s="55">
        <v>4154.8</v>
      </c>
      <c r="W232" s="57"/>
      <c r="X232" s="56"/>
      <c r="Y232" s="55">
        <v>4064.8</v>
      </c>
      <c r="Z232" s="54">
        <v>97.83383074997593</v>
      </c>
      <c r="AA232" s="24"/>
    </row>
    <row r="233" spans="1:27" ht="22.5" customHeight="1">
      <c r="A233" s="53"/>
      <c r="B233" s="69"/>
      <c r="C233" s="68"/>
      <c r="D233" s="67" t="s">
        <v>640</v>
      </c>
      <c r="E233" s="67"/>
      <c r="F233" s="67"/>
      <c r="G233" s="66">
        <v>412</v>
      </c>
      <c r="H233" s="65" t="s">
        <v>417</v>
      </c>
      <c r="I233" s="65" t="s">
        <v>416</v>
      </c>
      <c r="J233" s="64">
        <v>412</v>
      </c>
      <c r="K233" s="62"/>
      <c r="L233" s="63" t="s">
        <v>645</v>
      </c>
      <c r="M233" s="62">
        <v>412</v>
      </c>
      <c r="N233" s="61" t="s">
        <v>639</v>
      </c>
      <c r="O233" s="60">
        <v>1002501</v>
      </c>
      <c r="P233" s="59" t="s">
        <v>409</v>
      </c>
      <c r="Q233" s="58" t="s">
        <v>409</v>
      </c>
      <c r="R233" s="57"/>
      <c r="S233" s="57"/>
      <c r="T233" s="57"/>
      <c r="U233" s="56"/>
      <c r="V233" s="55">
        <v>3540</v>
      </c>
      <c r="W233" s="57"/>
      <c r="X233" s="56"/>
      <c r="Y233" s="55">
        <v>1233.7</v>
      </c>
      <c r="Z233" s="54">
        <v>34.8502824858757</v>
      </c>
      <c r="AA233" s="24"/>
    </row>
    <row r="234" spans="1:27" ht="22.5" customHeight="1">
      <c r="A234" s="53"/>
      <c r="B234" s="69"/>
      <c r="C234" s="90"/>
      <c r="D234" s="89"/>
      <c r="E234" s="88" t="s">
        <v>418</v>
      </c>
      <c r="F234" s="88"/>
      <c r="G234" s="66">
        <v>412</v>
      </c>
      <c r="H234" s="65" t="s">
        <v>417</v>
      </c>
      <c r="I234" s="65" t="s">
        <v>416</v>
      </c>
      <c r="J234" s="64">
        <v>412</v>
      </c>
      <c r="K234" s="62"/>
      <c r="L234" s="63" t="s">
        <v>645</v>
      </c>
      <c r="M234" s="62">
        <v>412</v>
      </c>
      <c r="N234" s="61" t="s">
        <v>639</v>
      </c>
      <c r="O234" s="60">
        <v>1002501</v>
      </c>
      <c r="P234" s="59" t="s">
        <v>414</v>
      </c>
      <c r="Q234" s="58">
        <v>244</v>
      </c>
      <c r="R234" s="57"/>
      <c r="S234" s="57"/>
      <c r="T234" s="57"/>
      <c r="U234" s="56"/>
      <c r="V234" s="55">
        <v>3540</v>
      </c>
      <c r="W234" s="57"/>
      <c r="X234" s="56"/>
      <c r="Y234" s="55">
        <v>1233.7</v>
      </c>
      <c r="Z234" s="54">
        <v>34.8502824858757</v>
      </c>
      <c r="AA234" s="24"/>
    </row>
    <row r="235" spans="1:27" ht="45" customHeight="1">
      <c r="A235" s="53"/>
      <c r="B235" s="69"/>
      <c r="C235" s="68"/>
      <c r="D235" s="67" t="s">
        <v>661</v>
      </c>
      <c r="E235" s="67"/>
      <c r="F235" s="67"/>
      <c r="G235" s="66">
        <v>412</v>
      </c>
      <c r="H235" s="65" t="s">
        <v>417</v>
      </c>
      <c r="I235" s="65" t="s">
        <v>416</v>
      </c>
      <c r="J235" s="64">
        <v>412</v>
      </c>
      <c r="K235" s="62"/>
      <c r="L235" s="63" t="s">
        <v>645</v>
      </c>
      <c r="M235" s="62">
        <v>412</v>
      </c>
      <c r="N235" s="61" t="s">
        <v>660</v>
      </c>
      <c r="O235" s="60">
        <v>1432501</v>
      </c>
      <c r="P235" s="59" t="s">
        <v>409</v>
      </c>
      <c r="Q235" s="58" t="s">
        <v>409</v>
      </c>
      <c r="R235" s="57"/>
      <c r="S235" s="57"/>
      <c r="T235" s="57"/>
      <c r="U235" s="56"/>
      <c r="V235" s="55">
        <v>3000</v>
      </c>
      <c r="W235" s="57"/>
      <c r="X235" s="56"/>
      <c r="Y235" s="55">
        <v>56.4</v>
      </c>
      <c r="Z235" s="54">
        <v>1.88</v>
      </c>
      <c r="AA235" s="24"/>
    </row>
    <row r="236" spans="1:27" ht="22.5" customHeight="1">
      <c r="A236" s="53"/>
      <c r="B236" s="69"/>
      <c r="C236" s="90"/>
      <c r="D236" s="89"/>
      <c r="E236" s="88" t="s">
        <v>418</v>
      </c>
      <c r="F236" s="88"/>
      <c r="G236" s="66">
        <v>412</v>
      </c>
      <c r="H236" s="65" t="s">
        <v>417</v>
      </c>
      <c r="I236" s="65" t="s">
        <v>416</v>
      </c>
      <c r="J236" s="64">
        <v>412</v>
      </c>
      <c r="K236" s="62"/>
      <c r="L236" s="63" t="s">
        <v>645</v>
      </c>
      <c r="M236" s="62">
        <v>412</v>
      </c>
      <c r="N236" s="61" t="s">
        <v>660</v>
      </c>
      <c r="O236" s="60">
        <v>1432501</v>
      </c>
      <c r="P236" s="59" t="s">
        <v>414</v>
      </c>
      <c r="Q236" s="58">
        <v>244</v>
      </c>
      <c r="R236" s="57"/>
      <c r="S236" s="57"/>
      <c r="T236" s="57"/>
      <c r="U236" s="56"/>
      <c r="V236" s="55">
        <v>3000</v>
      </c>
      <c r="W236" s="57"/>
      <c r="X236" s="56"/>
      <c r="Y236" s="55">
        <v>56.4</v>
      </c>
      <c r="Z236" s="54">
        <v>1.88</v>
      </c>
      <c r="AA236" s="24"/>
    </row>
    <row r="237" spans="1:27" ht="22.5" customHeight="1">
      <c r="A237" s="53"/>
      <c r="B237" s="69"/>
      <c r="C237" s="68"/>
      <c r="D237" s="67" t="s">
        <v>659</v>
      </c>
      <c r="E237" s="67"/>
      <c r="F237" s="67"/>
      <c r="G237" s="66">
        <v>412</v>
      </c>
      <c r="H237" s="65" t="s">
        <v>417</v>
      </c>
      <c r="I237" s="65" t="s">
        <v>416</v>
      </c>
      <c r="J237" s="64">
        <v>412</v>
      </c>
      <c r="K237" s="62"/>
      <c r="L237" s="63" t="s">
        <v>645</v>
      </c>
      <c r="M237" s="62">
        <v>412</v>
      </c>
      <c r="N237" s="61" t="s">
        <v>658</v>
      </c>
      <c r="O237" s="60">
        <v>1502501</v>
      </c>
      <c r="P237" s="59" t="s">
        <v>409</v>
      </c>
      <c r="Q237" s="58" t="s">
        <v>409</v>
      </c>
      <c r="R237" s="57"/>
      <c r="S237" s="57"/>
      <c r="T237" s="57"/>
      <c r="U237" s="56"/>
      <c r="V237" s="55">
        <v>45000</v>
      </c>
      <c r="W237" s="57"/>
      <c r="X237" s="56"/>
      <c r="Y237" s="55">
        <v>44812.1</v>
      </c>
      <c r="Z237" s="54">
        <v>99.58244444444443</v>
      </c>
      <c r="AA237" s="24"/>
    </row>
    <row r="238" spans="1:27" ht="22.5" customHeight="1">
      <c r="A238" s="53"/>
      <c r="B238" s="69"/>
      <c r="C238" s="90"/>
      <c r="D238" s="89"/>
      <c r="E238" s="88" t="s">
        <v>418</v>
      </c>
      <c r="F238" s="88"/>
      <c r="G238" s="66">
        <v>412</v>
      </c>
      <c r="H238" s="65" t="s">
        <v>417</v>
      </c>
      <c r="I238" s="65" t="s">
        <v>416</v>
      </c>
      <c r="J238" s="64">
        <v>412</v>
      </c>
      <c r="K238" s="62"/>
      <c r="L238" s="63" t="s">
        <v>645</v>
      </c>
      <c r="M238" s="62">
        <v>412</v>
      </c>
      <c r="N238" s="61" t="s">
        <v>658</v>
      </c>
      <c r="O238" s="60">
        <v>1502501</v>
      </c>
      <c r="P238" s="59" t="s">
        <v>414</v>
      </c>
      <c r="Q238" s="58">
        <v>244</v>
      </c>
      <c r="R238" s="57"/>
      <c r="S238" s="57"/>
      <c r="T238" s="57"/>
      <c r="U238" s="56"/>
      <c r="V238" s="55">
        <v>45000</v>
      </c>
      <c r="W238" s="57"/>
      <c r="X238" s="56"/>
      <c r="Y238" s="55">
        <v>44812.1</v>
      </c>
      <c r="Z238" s="54">
        <v>99.58244444444443</v>
      </c>
      <c r="AA238" s="24"/>
    </row>
    <row r="239" spans="1:27" ht="33.75" customHeight="1">
      <c r="A239" s="53"/>
      <c r="B239" s="69"/>
      <c r="C239" s="68"/>
      <c r="D239" s="67" t="s">
        <v>657</v>
      </c>
      <c r="E239" s="67"/>
      <c r="F239" s="67"/>
      <c r="G239" s="66">
        <v>412</v>
      </c>
      <c r="H239" s="65" t="s">
        <v>417</v>
      </c>
      <c r="I239" s="65" t="s">
        <v>416</v>
      </c>
      <c r="J239" s="64">
        <v>412</v>
      </c>
      <c r="K239" s="62"/>
      <c r="L239" s="63" t="s">
        <v>645</v>
      </c>
      <c r="M239" s="62">
        <v>412</v>
      </c>
      <c r="N239" s="61" t="s">
        <v>656</v>
      </c>
      <c r="O239" s="60">
        <v>1505437</v>
      </c>
      <c r="P239" s="59" t="s">
        <v>409</v>
      </c>
      <c r="Q239" s="58" t="s">
        <v>409</v>
      </c>
      <c r="R239" s="57"/>
      <c r="S239" s="57"/>
      <c r="T239" s="57"/>
      <c r="U239" s="56"/>
      <c r="V239" s="55">
        <v>12236.7</v>
      </c>
      <c r="W239" s="57"/>
      <c r="X239" s="56"/>
      <c r="Y239" s="55">
        <v>12236.6</v>
      </c>
      <c r="Z239" s="54">
        <v>99.99918278620869</v>
      </c>
      <c r="AA239" s="24"/>
    </row>
    <row r="240" spans="1:27" ht="22.5" customHeight="1">
      <c r="A240" s="53"/>
      <c r="B240" s="69"/>
      <c r="C240" s="90"/>
      <c r="D240" s="89"/>
      <c r="E240" s="88" t="s">
        <v>418</v>
      </c>
      <c r="F240" s="88"/>
      <c r="G240" s="66">
        <v>412</v>
      </c>
      <c r="H240" s="65" t="s">
        <v>417</v>
      </c>
      <c r="I240" s="65" t="s">
        <v>416</v>
      </c>
      <c r="J240" s="64">
        <v>412</v>
      </c>
      <c r="K240" s="62"/>
      <c r="L240" s="63" t="s">
        <v>645</v>
      </c>
      <c r="M240" s="62">
        <v>412</v>
      </c>
      <c r="N240" s="61" t="s">
        <v>656</v>
      </c>
      <c r="O240" s="60">
        <v>1505437</v>
      </c>
      <c r="P240" s="59" t="s">
        <v>414</v>
      </c>
      <c r="Q240" s="58">
        <v>244</v>
      </c>
      <c r="R240" s="57"/>
      <c r="S240" s="57"/>
      <c r="T240" s="57"/>
      <c r="U240" s="56"/>
      <c r="V240" s="55">
        <v>12236.7</v>
      </c>
      <c r="W240" s="57"/>
      <c r="X240" s="56"/>
      <c r="Y240" s="55">
        <v>12236.6</v>
      </c>
      <c r="Z240" s="54">
        <v>99.99918278620869</v>
      </c>
      <c r="AA240" s="24"/>
    </row>
    <row r="241" spans="1:27" ht="33.75" customHeight="1">
      <c r="A241" s="53"/>
      <c r="B241" s="69"/>
      <c r="C241" s="68"/>
      <c r="D241" s="67" t="s">
        <v>655</v>
      </c>
      <c r="E241" s="67"/>
      <c r="F241" s="67"/>
      <c r="G241" s="66">
        <v>412</v>
      </c>
      <c r="H241" s="65" t="s">
        <v>417</v>
      </c>
      <c r="I241" s="65" t="s">
        <v>416</v>
      </c>
      <c r="J241" s="64">
        <v>412</v>
      </c>
      <c r="K241" s="62"/>
      <c r="L241" s="63" t="s">
        <v>645</v>
      </c>
      <c r="M241" s="62">
        <v>412</v>
      </c>
      <c r="N241" s="61" t="s">
        <v>654</v>
      </c>
      <c r="O241" s="60">
        <v>2220059</v>
      </c>
      <c r="P241" s="59" t="s">
        <v>409</v>
      </c>
      <c r="Q241" s="58" t="s">
        <v>409</v>
      </c>
      <c r="R241" s="57"/>
      <c r="S241" s="57"/>
      <c r="T241" s="57"/>
      <c r="U241" s="56"/>
      <c r="V241" s="55">
        <v>26081.7</v>
      </c>
      <c r="W241" s="57"/>
      <c r="X241" s="56"/>
      <c r="Y241" s="55">
        <v>14904.4</v>
      </c>
      <c r="Z241" s="54">
        <v>57.145048060517524</v>
      </c>
      <c r="AA241" s="24"/>
    </row>
    <row r="242" spans="1:27" ht="22.5" customHeight="1">
      <c r="A242" s="53"/>
      <c r="B242" s="69"/>
      <c r="C242" s="90"/>
      <c r="D242" s="89"/>
      <c r="E242" s="88" t="s">
        <v>553</v>
      </c>
      <c r="F242" s="88"/>
      <c r="G242" s="66">
        <v>412</v>
      </c>
      <c r="H242" s="65" t="s">
        <v>417</v>
      </c>
      <c r="I242" s="65" t="s">
        <v>416</v>
      </c>
      <c r="J242" s="64">
        <v>412</v>
      </c>
      <c r="K242" s="62"/>
      <c r="L242" s="63" t="s">
        <v>645</v>
      </c>
      <c r="M242" s="62">
        <v>412</v>
      </c>
      <c r="N242" s="61" t="s">
        <v>654</v>
      </c>
      <c r="O242" s="60">
        <v>2220059</v>
      </c>
      <c r="P242" s="59" t="s">
        <v>552</v>
      </c>
      <c r="Q242" s="58">
        <v>111</v>
      </c>
      <c r="R242" s="57"/>
      <c r="S242" s="57"/>
      <c r="T242" s="57"/>
      <c r="U242" s="56"/>
      <c r="V242" s="55">
        <v>16858.1</v>
      </c>
      <c r="W242" s="57"/>
      <c r="X242" s="56"/>
      <c r="Y242" s="55">
        <v>10144</v>
      </c>
      <c r="Z242" s="54">
        <v>60.17285459215452</v>
      </c>
      <c r="AA242" s="24"/>
    </row>
    <row r="243" spans="1:27" ht="12.75" customHeight="1">
      <c r="A243" s="53"/>
      <c r="B243" s="69"/>
      <c r="C243" s="90"/>
      <c r="D243" s="89"/>
      <c r="E243" s="88" t="s">
        <v>561</v>
      </c>
      <c r="F243" s="88"/>
      <c r="G243" s="66">
        <v>412</v>
      </c>
      <c r="H243" s="65" t="s">
        <v>417</v>
      </c>
      <c r="I243" s="65" t="s">
        <v>416</v>
      </c>
      <c r="J243" s="64">
        <v>412</v>
      </c>
      <c r="K243" s="62"/>
      <c r="L243" s="63" t="s">
        <v>645</v>
      </c>
      <c r="M243" s="62">
        <v>412</v>
      </c>
      <c r="N243" s="61" t="s">
        <v>654</v>
      </c>
      <c r="O243" s="60">
        <v>2220059</v>
      </c>
      <c r="P243" s="59" t="s">
        <v>560</v>
      </c>
      <c r="Q243" s="58">
        <v>112</v>
      </c>
      <c r="R243" s="57"/>
      <c r="S243" s="57"/>
      <c r="T243" s="57"/>
      <c r="U243" s="56"/>
      <c r="V243" s="55">
        <v>795.9</v>
      </c>
      <c r="W243" s="57"/>
      <c r="X243" s="56"/>
      <c r="Y243" s="55">
        <v>686.2</v>
      </c>
      <c r="Z243" s="54">
        <v>86.2168614147506</v>
      </c>
      <c r="AA243" s="24"/>
    </row>
    <row r="244" spans="1:27" ht="12.75" customHeight="1">
      <c r="A244" s="53"/>
      <c r="B244" s="69"/>
      <c r="C244" s="90"/>
      <c r="D244" s="89"/>
      <c r="E244" s="88" t="s">
        <v>470</v>
      </c>
      <c r="F244" s="88"/>
      <c r="G244" s="66">
        <v>412</v>
      </c>
      <c r="H244" s="65" t="s">
        <v>417</v>
      </c>
      <c r="I244" s="65" t="s">
        <v>416</v>
      </c>
      <c r="J244" s="64">
        <v>412</v>
      </c>
      <c r="K244" s="62"/>
      <c r="L244" s="63" t="s">
        <v>645</v>
      </c>
      <c r="M244" s="62">
        <v>412</v>
      </c>
      <c r="N244" s="61" t="s">
        <v>654</v>
      </c>
      <c r="O244" s="60">
        <v>2220059</v>
      </c>
      <c r="P244" s="59" t="s">
        <v>469</v>
      </c>
      <c r="Q244" s="58">
        <v>242</v>
      </c>
      <c r="R244" s="57"/>
      <c r="S244" s="57"/>
      <c r="T244" s="57"/>
      <c r="U244" s="56"/>
      <c r="V244" s="55">
        <v>1229.3</v>
      </c>
      <c r="W244" s="57"/>
      <c r="X244" s="56"/>
      <c r="Y244" s="55">
        <v>530.8</v>
      </c>
      <c r="Z244" s="54">
        <v>43.179044984950785</v>
      </c>
      <c r="AA244" s="24"/>
    </row>
    <row r="245" spans="1:27" ht="22.5" customHeight="1">
      <c r="A245" s="53"/>
      <c r="B245" s="69"/>
      <c r="C245" s="90"/>
      <c r="D245" s="89"/>
      <c r="E245" s="88" t="s">
        <v>418</v>
      </c>
      <c r="F245" s="88"/>
      <c r="G245" s="66">
        <v>412</v>
      </c>
      <c r="H245" s="65" t="s">
        <v>417</v>
      </c>
      <c r="I245" s="65" t="s">
        <v>416</v>
      </c>
      <c r="J245" s="64">
        <v>412</v>
      </c>
      <c r="K245" s="62"/>
      <c r="L245" s="63" t="s">
        <v>645</v>
      </c>
      <c r="M245" s="62">
        <v>412</v>
      </c>
      <c r="N245" s="61" t="s">
        <v>654</v>
      </c>
      <c r="O245" s="60">
        <v>2220059</v>
      </c>
      <c r="P245" s="59" t="s">
        <v>414</v>
      </c>
      <c r="Q245" s="58">
        <v>244</v>
      </c>
      <c r="R245" s="57"/>
      <c r="S245" s="57"/>
      <c r="T245" s="57"/>
      <c r="U245" s="56"/>
      <c r="V245" s="55">
        <v>4884.7</v>
      </c>
      <c r="W245" s="57"/>
      <c r="X245" s="56"/>
      <c r="Y245" s="55">
        <v>2611.6</v>
      </c>
      <c r="Z245" s="54">
        <v>53.46490060802096</v>
      </c>
      <c r="AA245" s="24"/>
    </row>
    <row r="246" spans="1:27" ht="12.75" customHeight="1">
      <c r="A246" s="53"/>
      <c r="B246" s="69"/>
      <c r="C246" s="90"/>
      <c r="D246" s="89"/>
      <c r="E246" s="88" t="s">
        <v>468</v>
      </c>
      <c r="F246" s="88"/>
      <c r="G246" s="66">
        <v>412</v>
      </c>
      <c r="H246" s="65" t="s">
        <v>417</v>
      </c>
      <c r="I246" s="65" t="s">
        <v>416</v>
      </c>
      <c r="J246" s="64">
        <v>412</v>
      </c>
      <c r="K246" s="62"/>
      <c r="L246" s="63" t="s">
        <v>645</v>
      </c>
      <c r="M246" s="62">
        <v>412</v>
      </c>
      <c r="N246" s="61" t="s">
        <v>654</v>
      </c>
      <c r="O246" s="60">
        <v>2220059</v>
      </c>
      <c r="P246" s="59" t="s">
        <v>464</v>
      </c>
      <c r="Q246" s="58">
        <v>851</v>
      </c>
      <c r="R246" s="57"/>
      <c r="S246" s="57"/>
      <c r="T246" s="57"/>
      <c r="U246" s="56"/>
      <c r="V246" s="55">
        <v>2309</v>
      </c>
      <c r="W246" s="57"/>
      <c r="X246" s="56"/>
      <c r="Y246" s="55">
        <v>929.7</v>
      </c>
      <c r="Z246" s="54">
        <v>40.264183629276744</v>
      </c>
      <c r="AA246" s="24"/>
    </row>
    <row r="247" spans="1:27" ht="12.75" customHeight="1">
      <c r="A247" s="53"/>
      <c r="B247" s="69"/>
      <c r="C247" s="90"/>
      <c r="D247" s="89"/>
      <c r="E247" s="88" t="s">
        <v>559</v>
      </c>
      <c r="F247" s="88"/>
      <c r="G247" s="66">
        <v>412</v>
      </c>
      <c r="H247" s="65" t="s">
        <v>417</v>
      </c>
      <c r="I247" s="65" t="s">
        <v>416</v>
      </c>
      <c r="J247" s="64">
        <v>412</v>
      </c>
      <c r="K247" s="62"/>
      <c r="L247" s="63" t="s">
        <v>645</v>
      </c>
      <c r="M247" s="62">
        <v>412</v>
      </c>
      <c r="N247" s="61" t="s">
        <v>654</v>
      </c>
      <c r="O247" s="60">
        <v>2220059</v>
      </c>
      <c r="P247" s="59" t="s">
        <v>557</v>
      </c>
      <c r="Q247" s="58">
        <v>852</v>
      </c>
      <c r="R247" s="57"/>
      <c r="S247" s="57"/>
      <c r="T247" s="57"/>
      <c r="U247" s="56"/>
      <c r="V247" s="55">
        <v>4.7</v>
      </c>
      <c r="W247" s="57"/>
      <c r="X247" s="56"/>
      <c r="Y247" s="55">
        <v>2.1</v>
      </c>
      <c r="Z247" s="54">
        <v>44.680851063829785</v>
      </c>
      <c r="AA247" s="24"/>
    </row>
    <row r="248" spans="1:27" ht="45" customHeight="1">
      <c r="A248" s="53"/>
      <c r="B248" s="69"/>
      <c r="C248" s="68"/>
      <c r="D248" s="67" t="s">
        <v>653</v>
      </c>
      <c r="E248" s="67"/>
      <c r="F248" s="67"/>
      <c r="G248" s="66">
        <v>412</v>
      </c>
      <c r="H248" s="65" t="s">
        <v>417</v>
      </c>
      <c r="I248" s="65" t="s">
        <v>416</v>
      </c>
      <c r="J248" s="64">
        <v>412</v>
      </c>
      <c r="K248" s="62"/>
      <c r="L248" s="63" t="s">
        <v>645</v>
      </c>
      <c r="M248" s="62">
        <v>412</v>
      </c>
      <c r="N248" s="61" t="s">
        <v>652</v>
      </c>
      <c r="O248" s="60">
        <v>2225426</v>
      </c>
      <c r="P248" s="59" t="s">
        <v>409</v>
      </c>
      <c r="Q248" s="58" t="s">
        <v>409</v>
      </c>
      <c r="R248" s="57"/>
      <c r="S248" s="57"/>
      <c r="T248" s="57"/>
      <c r="U248" s="56"/>
      <c r="V248" s="55">
        <v>1892.4</v>
      </c>
      <c r="W248" s="57"/>
      <c r="X248" s="56"/>
      <c r="Y248" s="55">
        <v>520.5</v>
      </c>
      <c r="Z248" s="54">
        <v>27.50475586556753</v>
      </c>
      <c r="AA248" s="24"/>
    </row>
    <row r="249" spans="1:27" ht="12.75" customHeight="1">
      <c r="A249" s="53"/>
      <c r="B249" s="69"/>
      <c r="C249" s="90"/>
      <c r="D249" s="89"/>
      <c r="E249" s="88" t="s">
        <v>470</v>
      </c>
      <c r="F249" s="88"/>
      <c r="G249" s="66">
        <v>412</v>
      </c>
      <c r="H249" s="65" t="s">
        <v>417</v>
      </c>
      <c r="I249" s="65" t="s">
        <v>416</v>
      </c>
      <c r="J249" s="64">
        <v>412</v>
      </c>
      <c r="K249" s="62"/>
      <c r="L249" s="63" t="s">
        <v>645</v>
      </c>
      <c r="M249" s="62">
        <v>412</v>
      </c>
      <c r="N249" s="61" t="s">
        <v>652</v>
      </c>
      <c r="O249" s="60">
        <v>2225426</v>
      </c>
      <c r="P249" s="59" t="s">
        <v>469</v>
      </c>
      <c r="Q249" s="58">
        <v>242</v>
      </c>
      <c r="R249" s="57"/>
      <c r="S249" s="57"/>
      <c r="T249" s="57"/>
      <c r="U249" s="56"/>
      <c r="V249" s="55">
        <v>221.7</v>
      </c>
      <c r="W249" s="57"/>
      <c r="X249" s="56"/>
      <c r="Y249" s="55">
        <v>0</v>
      </c>
      <c r="Z249" s="54">
        <v>0</v>
      </c>
      <c r="AA249" s="24"/>
    </row>
    <row r="250" spans="1:27" ht="22.5" customHeight="1">
      <c r="A250" s="53"/>
      <c r="B250" s="69"/>
      <c r="C250" s="90"/>
      <c r="D250" s="89"/>
      <c r="E250" s="88" t="s">
        <v>418</v>
      </c>
      <c r="F250" s="88"/>
      <c r="G250" s="66">
        <v>412</v>
      </c>
      <c r="H250" s="65" t="s">
        <v>417</v>
      </c>
      <c r="I250" s="65" t="s">
        <v>416</v>
      </c>
      <c r="J250" s="64">
        <v>412</v>
      </c>
      <c r="K250" s="62"/>
      <c r="L250" s="63" t="s">
        <v>645</v>
      </c>
      <c r="M250" s="62">
        <v>412</v>
      </c>
      <c r="N250" s="61" t="s">
        <v>652</v>
      </c>
      <c r="O250" s="60">
        <v>2225426</v>
      </c>
      <c r="P250" s="59" t="s">
        <v>414</v>
      </c>
      <c r="Q250" s="58">
        <v>244</v>
      </c>
      <c r="R250" s="57"/>
      <c r="S250" s="57"/>
      <c r="T250" s="57"/>
      <c r="U250" s="56"/>
      <c r="V250" s="55">
        <v>1670.7</v>
      </c>
      <c r="W250" s="57"/>
      <c r="X250" s="56"/>
      <c r="Y250" s="55">
        <v>520.5</v>
      </c>
      <c r="Z250" s="54">
        <v>31.154605853833722</v>
      </c>
      <c r="AA250" s="24"/>
    </row>
    <row r="251" spans="1:27" ht="45" customHeight="1">
      <c r="A251" s="53"/>
      <c r="B251" s="69"/>
      <c r="C251" s="68"/>
      <c r="D251" s="67" t="s">
        <v>651</v>
      </c>
      <c r="E251" s="67"/>
      <c r="F251" s="67"/>
      <c r="G251" s="66">
        <v>412</v>
      </c>
      <c r="H251" s="65" t="s">
        <v>417</v>
      </c>
      <c r="I251" s="65" t="s">
        <v>416</v>
      </c>
      <c r="J251" s="64">
        <v>412</v>
      </c>
      <c r="K251" s="62"/>
      <c r="L251" s="63" t="s">
        <v>645</v>
      </c>
      <c r="M251" s="62">
        <v>412</v>
      </c>
      <c r="N251" s="61" t="s">
        <v>650</v>
      </c>
      <c r="O251" s="60">
        <v>2225427</v>
      </c>
      <c r="P251" s="59" t="s">
        <v>409</v>
      </c>
      <c r="Q251" s="58" t="s">
        <v>409</v>
      </c>
      <c r="R251" s="57"/>
      <c r="S251" s="57"/>
      <c r="T251" s="57"/>
      <c r="U251" s="56"/>
      <c r="V251" s="55">
        <v>16240.3</v>
      </c>
      <c r="W251" s="57"/>
      <c r="X251" s="56"/>
      <c r="Y251" s="55">
        <v>5074.1</v>
      </c>
      <c r="Z251" s="54">
        <v>31.2438809627901</v>
      </c>
      <c r="AA251" s="24"/>
    </row>
    <row r="252" spans="1:27" ht="22.5" customHeight="1">
      <c r="A252" s="53"/>
      <c r="B252" s="69"/>
      <c r="C252" s="90"/>
      <c r="D252" s="89"/>
      <c r="E252" s="88" t="s">
        <v>553</v>
      </c>
      <c r="F252" s="88"/>
      <c r="G252" s="66">
        <v>412</v>
      </c>
      <c r="H252" s="65" t="s">
        <v>417</v>
      </c>
      <c r="I252" s="65" t="s">
        <v>416</v>
      </c>
      <c r="J252" s="64">
        <v>412</v>
      </c>
      <c r="K252" s="62"/>
      <c r="L252" s="63" t="s">
        <v>645</v>
      </c>
      <c r="M252" s="62">
        <v>412</v>
      </c>
      <c r="N252" s="61" t="s">
        <v>650</v>
      </c>
      <c r="O252" s="60">
        <v>2225427</v>
      </c>
      <c r="P252" s="59" t="s">
        <v>552</v>
      </c>
      <c r="Q252" s="58">
        <v>111</v>
      </c>
      <c r="R252" s="57"/>
      <c r="S252" s="57"/>
      <c r="T252" s="57"/>
      <c r="U252" s="56"/>
      <c r="V252" s="55">
        <v>16240.3</v>
      </c>
      <c r="W252" s="57"/>
      <c r="X252" s="56"/>
      <c r="Y252" s="55">
        <v>5074.1</v>
      </c>
      <c r="Z252" s="54">
        <v>31.2438809627901</v>
      </c>
      <c r="AA252" s="24"/>
    </row>
    <row r="253" spans="1:27" ht="33.75" customHeight="1">
      <c r="A253" s="53"/>
      <c r="B253" s="69"/>
      <c r="C253" s="68"/>
      <c r="D253" s="67" t="s">
        <v>649</v>
      </c>
      <c r="E253" s="67"/>
      <c r="F253" s="67"/>
      <c r="G253" s="66">
        <v>412</v>
      </c>
      <c r="H253" s="65" t="s">
        <v>417</v>
      </c>
      <c r="I253" s="65" t="s">
        <v>416</v>
      </c>
      <c r="J253" s="64">
        <v>412</v>
      </c>
      <c r="K253" s="62"/>
      <c r="L253" s="63" t="s">
        <v>645</v>
      </c>
      <c r="M253" s="62">
        <v>412</v>
      </c>
      <c r="N253" s="61" t="s">
        <v>644</v>
      </c>
      <c r="O253" s="60">
        <v>2230059</v>
      </c>
      <c r="P253" s="59" t="s">
        <v>409</v>
      </c>
      <c r="Q253" s="58" t="s">
        <v>409</v>
      </c>
      <c r="R253" s="57"/>
      <c r="S253" s="57"/>
      <c r="T253" s="57"/>
      <c r="U253" s="56"/>
      <c r="V253" s="55">
        <v>35395.9</v>
      </c>
      <c r="W253" s="57"/>
      <c r="X253" s="56"/>
      <c r="Y253" s="55">
        <v>25810</v>
      </c>
      <c r="Z253" s="54">
        <v>72.9180498306301</v>
      </c>
      <c r="AA253" s="24"/>
    </row>
    <row r="254" spans="1:27" ht="22.5" customHeight="1">
      <c r="A254" s="53"/>
      <c r="B254" s="69"/>
      <c r="C254" s="90"/>
      <c r="D254" s="89"/>
      <c r="E254" s="88" t="s">
        <v>553</v>
      </c>
      <c r="F254" s="88"/>
      <c r="G254" s="66">
        <v>412</v>
      </c>
      <c r="H254" s="65" t="s">
        <v>417</v>
      </c>
      <c r="I254" s="65" t="s">
        <v>416</v>
      </c>
      <c r="J254" s="64">
        <v>412</v>
      </c>
      <c r="K254" s="62"/>
      <c r="L254" s="63" t="s">
        <v>645</v>
      </c>
      <c r="M254" s="62">
        <v>412</v>
      </c>
      <c r="N254" s="61" t="s">
        <v>644</v>
      </c>
      <c r="O254" s="60">
        <v>2230059</v>
      </c>
      <c r="P254" s="59" t="s">
        <v>552</v>
      </c>
      <c r="Q254" s="58">
        <v>111</v>
      </c>
      <c r="R254" s="57"/>
      <c r="S254" s="57"/>
      <c r="T254" s="57"/>
      <c r="U254" s="56"/>
      <c r="V254" s="55">
        <v>32505.6</v>
      </c>
      <c r="W254" s="57"/>
      <c r="X254" s="56"/>
      <c r="Y254" s="55">
        <v>23969.1</v>
      </c>
      <c r="Z254" s="54">
        <v>73.73837123449498</v>
      </c>
      <c r="AA254" s="24"/>
    </row>
    <row r="255" spans="1:27" ht="12.75" customHeight="1">
      <c r="A255" s="53"/>
      <c r="B255" s="69"/>
      <c r="C255" s="90"/>
      <c r="D255" s="89"/>
      <c r="E255" s="88" t="s">
        <v>561</v>
      </c>
      <c r="F255" s="88"/>
      <c r="G255" s="66">
        <v>412</v>
      </c>
      <c r="H255" s="65" t="s">
        <v>417</v>
      </c>
      <c r="I255" s="65" t="s">
        <v>416</v>
      </c>
      <c r="J255" s="64">
        <v>412</v>
      </c>
      <c r="K255" s="62"/>
      <c r="L255" s="63" t="s">
        <v>645</v>
      </c>
      <c r="M255" s="62">
        <v>412</v>
      </c>
      <c r="N255" s="61" t="s">
        <v>644</v>
      </c>
      <c r="O255" s="60">
        <v>2230059</v>
      </c>
      <c r="P255" s="59" t="s">
        <v>560</v>
      </c>
      <c r="Q255" s="58">
        <v>112</v>
      </c>
      <c r="R255" s="57"/>
      <c r="S255" s="57"/>
      <c r="T255" s="57"/>
      <c r="U255" s="56"/>
      <c r="V255" s="55">
        <v>491.5</v>
      </c>
      <c r="W255" s="57"/>
      <c r="X255" s="56"/>
      <c r="Y255" s="55">
        <v>198</v>
      </c>
      <c r="Z255" s="54">
        <v>40.28484231943031</v>
      </c>
      <c r="AA255" s="24"/>
    </row>
    <row r="256" spans="1:27" ht="12.75" customHeight="1">
      <c r="A256" s="53"/>
      <c r="B256" s="69"/>
      <c r="C256" s="90"/>
      <c r="D256" s="89"/>
      <c r="E256" s="88" t="s">
        <v>470</v>
      </c>
      <c r="F256" s="88"/>
      <c r="G256" s="66">
        <v>412</v>
      </c>
      <c r="H256" s="65" t="s">
        <v>417</v>
      </c>
      <c r="I256" s="65" t="s">
        <v>416</v>
      </c>
      <c r="J256" s="64">
        <v>412</v>
      </c>
      <c r="K256" s="62"/>
      <c r="L256" s="63" t="s">
        <v>645</v>
      </c>
      <c r="M256" s="62">
        <v>412</v>
      </c>
      <c r="N256" s="61" t="s">
        <v>644</v>
      </c>
      <c r="O256" s="60">
        <v>2230059</v>
      </c>
      <c r="P256" s="59" t="s">
        <v>469</v>
      </c>
      <c r="Q256" s="58">
        <v>242</v>
      </c>
      <c r="R256" s="57"/>
      <c r="S256" s="57"/>
      <c r="T256" s="57"/>
      <c r="U256" s="56"/>
      <c r="V256" s="55">
        <v>673.2</v>
      </c>
      <c r="W256" s="57"/>
      <c r="X256" s="56"/>
      <c r="Y256" s="55">
        <v>462.5</v>
      </c>
      <c r="Z256" s="54">
        <v>68.70172311348782</v>
      </c>
      <c r="AA256" s="24"/>
    </row>
    <row r="257" spans="1:27" ht="22.5" customHeight="1">
      <c r="A257" s="53"/>
      <c r="B257" s="69"/>
      <c r="C257" s="90"/>
      <c r="D257" s="89"/>
      <c r="E257" s="88" t="s">
        <v>418</v>
      </c>
      <c r="F257" s="88"/>
      <c r="G257" s="66">
        <v>412</v>
      </c>
      <c r="H257" s="65" t="s">
        <v>417</v>
      </c>
      <c r="I257" s="65" t="s">
        <v>416</v>
      </c>
      <c r="J257" s="64">
        <v>412</v>
      </c>
      <c r="K257" s="62"/>
      <c r="L257" s="63" t="s">
        <v>645</v>
      </c>
      <c r="M257" s="62">
        <v>412</v>
      </c>
      <c r="N257" s="61" t="s">
        <v>644</v>
      </c>
      <c r="O257" s="60">
        <v>2230059</v>
      </c>
      <c r="P257" s="59" t="s">
        <v>414</v>
      </c>
      <c r="Q257" s="58">
        <v>244</v>
      </c>
      <c r="R257" s="57"/>
      <c r="S257" s="57"/>
      <c r="T257" s="57"/>
      <c r="U257" s="56"/>
      <c r="V257" s="55">
        <v>1494</v>
      </c>
      <c r="W257" s="57"/>
      <c r="X257" s="56"/>
      <c r="Y257" s="55">
        <v>1072.5</v>
      </c>
      <c r="Z257" s="54">
        <v>71.78714859437751</v>
      </c>
      <c r="AA257" s="24"/>
    </row>
    <row r="258" spans="1:27" ht="45" customHeight="1">
      <c r="A258" s="53"/>
      <c r="B258" s="69"/>
      <c r="C258" s="90"/>
      <c r="D258" s="89"/>
      <c r="E258" s="88" t="s">
        <v>648</v>
      </c>
      <c r="F258" s="88"/>
      <c r="G258" s="66">
        <v>412</v>
      </c>
      <c r="H258" s="65" t="s">
        <v>417</v>
      </c>
      <c r="I258" s="65" t="s">
        <v>416</v>
      </c>
      <c r="J258" s="64">
        <v>412</v>
      </c>
      <c r="K258" s="62"/>
      <c r="L258" s="63" t="s">
        <v>645</v>
      </c>
      <c r="M258" s="62">
        <v>412</v>
      </c>
      <c r="N258" s="61" t="s">
        <v>644</v>
      </c>
      <c r="O258" s="60">
        <v>2230059</v>
      </c>
      <c r="P258" s="59" t="s">
        <v>647</v>
      </c>
      <c r="Q258" s="58">
        <v>831</v>
      </c>
      <c r="R258" s="57"/>
      <c r="S258" s="57"/>
      <c r="T258" s="57"/>
      <c r="U258" s="56"/>
      <c r="V258" s="55">
        <v>20</v>
      </c>
      <c r="W258" s="57"/>
      <c r="X258" s="56"/>
      <c r="Y258" s="55">
        <v>20</v>
      </c>
      <c r="Z258" s="54">
        <v>100</v>
      </c>
      <c r="AA258" s="24"/>
    </row>
    <row r="259" spans="1:27" ht="12.75" customHeight="1">
      <c r="A259" s="53"/>
      <c r="B259" s="69"/>
      <c r="C259" s="90"/>
      <c r="D259" s="89"/>
      <c r="E259" s="88" t="s">
        <v>468</v>
      </c>
      <c r="F259" s="88"/>
      <c r="G259" s="66">
        <v>412</v>
      </c>
      <c r="H259" s="65" t="s">
        <v>417</v>
      </c>
      <c r="I259" s="65" t="s">
        <v>416</v>
      </c>
      <c r="J259" s="64">
        <v>412</v>
      </c>
      <c r="K259" s="62"/>
      <c r="L259" s="63" t="s">
        <v>645</v>
      </c>
      <c r="M259" s="62">
        <v>412</v>
      </c>
      <c r="N259" s="61" t="s">
        <v>644</v>
      </c>
      <c r="O259" s="60">
        <v>2230059</v>
      </c>
      <c r="P259" s="59" t="s">
        <v>464</v>
      </c>
      <c r="Q259" s="58">
        <v>851</v>
      </c>
      <c r="R259" s="57"/>
      <c r="S259" s="57"/>
      <c r="T259" s="57"/>
      <c r="U259" s="56"/>
      <c r="V259" s="55">
        <v>1.2</v>
      </c>
      <c r="W259" s="57"/>
      <c r="X259" s="56"/>
      <c r="Y259" s="55">
        <v>0.4</v>
      </c>
      <c r="Z259" s="54">
        <v>33.333333333333336</v>
      </c>
      <c r="AA259" s="24"/>
    </row>
    <row r="260" spans="1:27" ht="12.75" customHeight="1">
      <c r="A260" s="53"/>
      <c r="B260" s="69"/>
      <c r="C260" s="90"/>
      <c r="D260" s="89"/>
      <c r="E260" s="88" t="s">
        <v>559</v>
      </c>
      <c r="F260" s="88"/>
      <c r="G260" s="66">
        <v>412</v>
      </c>
      <c r="H260" s="65" t="s">
        <v>417</v>
      </c>
      <c r="I260" s="65" t="s">
        <v>416</v>
      </c>
      <c r="J260" s="64">
        <v>412</v>
      </c>
      <c r="K260" s="62"/>
      <c r="L260" s="63" t="s">
        <v>645</v>
      </c>
      <c r="M260" s="62">
        <v>412</v>
      </c>
      <c r="N260" s="61" t="s">
        <v>644</v>
      </c>
      <c r="O260" s="60">
        <v>2230059</v>
      </c>
      <c r="P260" s="59" t="s">
        <v>557</v>
      </c>
      <c r="Q260" s="58">
        <v>852</v>
      </c>
      <c r="R260" s="57"/>
      <c r="S260" s="57"/>
      <c r="T260" s="57"/>
      <c r="U260" s="56"/>
      <c r="V260" s="55">
        <v>150.4</v>
      </c>
      <c r="W260" s="57"/>
      <c r="X260" s="56"/>
      <c r="Y260" s="55">
        <v>27.5</v>
      </c>
      <c r="Z260" s="54">
        <v>18.284574468085104</v>
      </c>
      <c r="AA260" s="24"/>
    </row>
    <row r="261" spans="1:27" ht="12.75" customHeight="1">
      <c r="A261" s="53"/>
      <c r="B261" s="69"/>
      <c r="C261" s="90"/>
      <c r="D261" s="89"/>
      <c r="E261" s="88" t="s">
        <v>646</v>
      </c>
      <c r="F261" s="88"/>
      <c r="G261" s="66">
        <v>412</v>
      </c>
      <c r="H261" s="65" t="s">
        <v>417</v>
      </c>
      <c r="I261" s="65" t="s">
        <v>416</v>
      </c>
      <c r="J261" s="64">
        <v>412</v>
      </c>
      <c r="K261" s="62"/>
      <c r="L261" s="63" t="s">
        <v>645</v>
      </c>
      <c r="M261" s="62">
        <v>412</v>
      </c>
      <c r="N261" s="61" t="s">
        <v>644</v>
      </c>
      <c r="O261" s="60">
        <v>2230059</v>
      </c>
      <c r="P261" s="59" t="s">
        <v>643</v>
      </c>
      <c r="Q261" s="58">
        <v>853</v>
      </c>
      <c r="R261" s="57"/>
      <c r="S261" s="57"/>
      <c r="T261" s="57"/>
      <c r="U261" s="56"/>
      <c r="V261" s="55">
        <v>60</v>
      </c>
      <c r="W261" s="57"/>
      <c r="X261" s="56"/>
      <c r="Y261" s="55">
        <v>60</v>
      </c>
      <c r="Z261" s="54">
        <v>100</v>
      </c>
      <c r="AA261" s="24"/>
    </row>
    <row r="262" spans="1:27" s="72" customFormat="1" ht="12.75" customHeight="1">
      <c r="A262" s="87"/>
      <c r="B262" s="86" t="s">
        <v>642</v>
      </c>
      <c r="C262" s="86"/>
      <c r="D262" s="86"/>
      <c r="E262" s="86"/>
      <c r="F262" s="86"/>
      <c r="G262" s="85" t="s">
        <v>409</v>
      </c>
      <c r="H262" s="83" t="s">
        <v>436</v>
      </c>
      <c r="I262" s="83" t="s">
        <v>412</v>
      </c>
      <c r="J262" s="84">
        <v>503</v>
      </c>
      <c r="K262" s="82"/>
      <c r="L262" s="83"/>
      <c r="M262" s="82" t="s">
        <v>409</v>
      </c>
      <c r="N262" s="81" t="s">
        <v>409</v>
      </c>
      <c r="O262" s="80" t="s">
        <v>409</v>
      </c>
      <c r="P262" s="79" t="s">
        <v>409</v>
      </c>
      <c r="Q262" s="78" t="s">
        <v>409</v>
      </c>
      <c r="R262" s="77"/>
      <c r="S262" s="77"/>
      <c r="T262" s="77"/>
      <c r="U262" s="76"/>
      <c r="V262" s="75">
        <v>846019.1</v>
      </c>
      <c r="W262" s="77"/>
      <c r="X262" s="76"/>
      <c r="Y262" s="75">
        <v>267316.1</v>
      </c>
      <c r="Z262" s="74">
        <v>31.596934395452774</v>
      </c>
      <c r="AA262" s="73"/>
    </row>
    <row r="263" spans="1:27" ht="12.75" customHeight="1">
      <c r="A263" s="53"/>
      <c r="B263" s="71"/>
      <c r="C263" s="70" t="s">
        <v>641</v>
      </c>
      <c r="D263" s="70"/>
      <c r="E263" s="70"/>
      <c r="F263" s="70"/>
      <c r="G263" s="66">
        <v>501</v>
      </c>
      <c r="H263" s="65" t="s">
        <v>436</v>
      </c>
      <c r="I263" s="65" t="s">
        <v>403</v>
      </c>
      <c r="J263" s="64">
        <v>501</v>
      </c>
      <c r="K263" s="62"/>
      <c r="L263" s="63" t="s">
        <v>601</v>
      </c>
      <c r="M263" s="62">
        <v>501</v>
      </c>
      <c r="N263" s="61" t="s">
        <v>409</v>
      </c>
      <c r="O263" s="60" t="s">
        <v>409</v>
      </c>
      <c r="P263" s="59" t="s">
        <v>409</v>
      </c>
      <c r="Q263" s="58" t="s">
        <v>409</v>
      </c>
      <c r="R263" s="57"/>
      <c r="S263" s="57"/>
      <c r="T263" s="57"/>
      <c r="U263" s="56"/>
      <c r="V263" s="55">
        <v>666923.9</v>
      </c>
      <c r="W263" s="57"/>
      <c r="X263" s="56"/>
      <c r="Y263" s="55">
        <v>209960.1</v>
      </c>
      <c r="Z263" s="54">
        <v>31.481867721339725</v>
      </c>
      <c r="AA263" s="24"/>
    </row>
    <row r="264" spans="1:27" ht="22.5" customHeight="1">
      <c r="A264" s="53"/>
      <c r="B264" s="69"/>
      <c r="C264" s="68"/>
      <c r="D264" s="67" t="s">
        <v>640</v>
      </c>
      <c r="E264" s="67"/>
      <c r="F264" s="67"/>
      <c r="G264" s="66">
        <v>501</v>
      </c>
      <c r="H264" s="65" t="s">
        <v>436</v>
      </c>
      <c r="I264" s="65" t="s">
        <v>403</v>
      </c>
      <c r="J264" s="64">
        <v>501</v>
      </c>
      <c r="K264" s="62"/>
      <c r="L264" s="63" t="s">
        <v>601</v>
      </c>
      <c r="M264" s="62">
        <v>501</v>
      </c>
      <c r="N264" s="61" t="s">
        <v>639</v>
      </c>
      <c r="O264" s="60">
        <v>1002501</v>
      </c>
      <c r="P264" s="59" t="s">
        <v>409</v>
      </c>
      <c r="Q264" s="58" t="s">
        <v>409</v>
      </c>
      <c r="R264" s="57"/>
      <c r="S264" s="57"/>
      <c r="T264" s="57"/>
      <c r="U264" s="56"/>
      <c r="V264" s="55">
        <v>10800</v>
      </c>
      <c r="W264" s="57"/>
      <c r="X264" s="56"/>
      <c r="Y264" s="55">
        <v>5376.1</v>
      </c>
      <c r="Z264" s="54">
        <v>49.778703703703705</v>
      </c>
      <c r="AA264" s="24"/>
    </row>
    <row r="265" spans="1:27" ht="22.5" customHeight="1">
      <c r="A265" s="53"/>
      <c r="B265" s="69"/>
      <c r="C265" s="90"/>
      <c r="D265" s="89"/>
      <c r="E265" s="88" t="s">
        <v>418</v>
      </c>
      <c r="F265" s="88"/>
      <c r="G265" s="66">
        <v>501</v>
      </c>
      <c r="H265" s="65" t="s">
        <v>436</v>
      </c>
      <c r="I265" s="65" t="s">
        <v>403</v>
      </c>
      <c r="J265" s="64">
        <v>501</v>
      </c>
      <c r="K265" s="62"/>
      <c r="L265" s="63" t="s">
        <v>601</v>
      </c>
      <c r="M265" s="62">
        <v>501</v>
      </c>
      <c r="N265" s="61" t="s">
        <v>639</v>
      </c>
      <c r="O265" s="60">
        <v>1002501</v>
      </c>
      <c r="P265" s="59" t="s">
        <v>414</v>
      </c>
      <c r="Q265" s="58">
        <v>244</v>
      </c>
      <c r="R265" s="57"/>
      <c r="S265" s="57"/>
      <c r="T265" s="57"/>
      <c r="U265" s="56"/>
      <c r="V265" s="55">
        <v>10800</v>
      </c>
      <c r="W265" s="57"/>
      <c r="X265" s="56"/>
      <c r="Y265" s="55">
        <v>5376.1</v>
      </c>
      <c r="Z265" s="54">
        <v>49.778703703703705</v>
      </c>
      <c r="AA265" s="24"/>
    </row>
    <row r="266" spans="1:27" ht="33.75" customHeight="1">
      <c r="A266" s="53"/>
      <c r="B266" s="69"/>
      <c r="C266" s="68"/>
      <c r="D266" s="67" t="s">
        <v>623</v>
      </c>
      <c r="E266" s="67"/>
      <c r="F266" s="67"/>
      <c r="G266" s="66">
        <v>501</v>
      </c>
      <c r="H266" s="65" t="s">
        <v>436</v>
      </c>
      <c r="I266" s="65" t="s">
        <v>403</v>
      </c>
      <c r="J266" s="64">
        <v>501</v>
      </c>
      <c r="K266" s="62"/>
      <c r="L266" s="63" t="s">
        <v>601</v>
      </c>
      <c r="M266" s="62">
        <v>501</v>
      </c>
      <c r="N266" s="61" t="s">
        <v>622</v>
      </c>
      <c r="O266" s="60">
        <v>1132501</v>
      </c>
      <c r="P266" s="59" t="s">
        <v>409</v>
      </c>
      <c r="Q266" s="58" t="s">
        <v>409</v>
      </c>
      <c r="R266" s="57"/>
      <c r="S266" s="57"/>
      <c r="T266" s="57"/>
      <c r="U266" s="56"/>
      <c r="V266" s="55">
        <v>15695</v>
      </c>
      <c r="W266" s="57"/>
      <c r="X266" s="56"/>
      <c r="Y266" s="55">
        <v>3367</v>
      </c>
      <c r="Z266" s="54">
        <v>21.452691940108316</v>
      </c>
      <c r="AA266" s="24"/>
    </row>
    <row r="267" spans="1:27" ht="22.5" customHeight="1">
      <c r="A267" s="53"/>
      <c r="B267" s="69"/>
      <c r="C267" s="90"/>
      <c r="D267" s="89"/>
      <c r="E267" s="88" t="s">
        <v>631</v>
      </c>
      <c r="F267" s="88"/>
      <c r="G267" s="66">
        <v>501</v>
      </c>
      <c r="H267" s="65" t="s">
        <v>436</v>
      </c>
      <c r="I267" s="65" t="s">
        <v>403</v>
      </c>
      <c r="J267" s="64">
        <v>501</v>
      </c>
      <c r="K267" s="62"/>
      <c r="L267" s="63" t="s">
        <v>601</v>
      </c>
      <c r="M267" s="62">
        <v>501</v>
      </c>
      <c r="N267" s="61" t="s">
        <v>622</v>
      </c>
      <c r="O267" s="60">
        <v>1132501</v>
      </c>
      <c r="P267" s="59" t="s">
        <v>629</v>
      </c>
      <c r="Q267" s="58">
        <v>412</v>
      </c>
      <c r="R267" s="57"/>
      <c r="S267" s="57"/>
      <c r="T267" s="57"/>
      <c r="U267" s="56"/>
      <c r="V267" s="55">
        <v>15695</v>
      </c>
      <c r="W267" s="57"/>
      <c r="X267" s="56"/>
      <c r="Y267" s="55">
        <v>3367</v>
      </c>
      <c r="Z267" s="54">
        <v>21.452691940108316</v>
      </c>
      <c r="AA267" s="24"/>
    </row>
    <row r="268" spans="1:27" ht="45" customHeight="1">
      <c r="A268" s="53"/>
      <c r="B268" s="69"/>
      <c r="C268" s="68"/>
      <c r="D268" s="67" t="s">
        <v>621</v>
      </c>
      <c r="E268" s="67"/>
      <c r="F268" s="67"/>
      <c r="G268" s="66">
        <v>501</v>
      </c>
      <c r="H268" s="65" t="s">
        <v>436</v>
      </c>
      <c r="I268" s="65" t="s">
        <v>403</v>
      </c>
      <c r="J268" s="64">
        <v>501</v>
      </c>
      <c r="K268" s="62"/>
      <c r="L268" s="63" t="s">
        <v>601</v>
      </c>
      <c r="M268" s="62">
        <v>501</v>
      </c>
      <c r="N268" s="61" t="s">
        <v>620</v>
      </c>
      <c r="O268" s="60">
        <v>1132601</v>
      </c>
      <c r="P268" s="59" t="s">
        <v>409</v>
      </c>
      <c r="Q268" s="58" t="s">
        <v>409</v>
      </c>
      <c r="R268" s="57"/>
      <c r="S268" s="57"/>
      <c r="T268" s="57"/>
      <c r="U268" s="56"/>
      <c r="V268" s="55">
        <v>36031.7</v>
      </c>
      <c r="W268" s="57"/>
      <c r="X268" s="56"/>
      <c r="Y268" s="55">
        <v>18263.9</v>
      </c>
      <c r="Z268" s="54">
        <v>50.68842158432714</v>
      </c>
      <c r="AA268" s="24"/>
    </row>
    <row r="269" spans="1:27" ht="22.5" customHeight="1">
      <c r="A269" s="53"/>
      <c r="B269" s="69"/>
      <c r="C269" s="90"/>
      <c r="D269" s="89"/>
      <c r="E269" s="88" t="s">
        <v>631</v>
      </c>
      <c r="F269" s="88"/>
      <c r="G269" s="66">
        <v>501</v>
      </c>
      <c r="H269" s="65" t="s">
        <v>436</v>
      </c>
      <c r="I269" s="65" t="s">
        <v>403</v>
      </c>
      <c r="J269" s="64">
        <v>501</v>
      </c>
      <c r="K269" s="62"/>
      <c r="L269" s="63" t="s">
        <v>601</v>
      </c>
      <c r="M269" s="62">
        <v>501</v>
      </c>
      <c r="N269" s="61" t="s">
        <v>620</v>
      </c>
      <c r="O269" s="60">
        <v>1132601</v>
      </c>
      <c r="P269" s="59" t="s">
        <v>629</v>
      </c>
      <c r="Q269" s="58">
        <v>412</v>
      </c>
      <c r="R269" s="57"/>
      <c r="S269" s="57"/>
      <c r="T269" s="57"/>
      <c r="U269" s="56"/>
      <c r="V269" s="55">
        <v>36031.7</v>
      </c>
      <c r="W269" s="57"/>
      <c r="X269" s="56"/>
      <c r="Y269" s="55">
        <v>18263.9</v>
      </c>
      <c r="Z269" s="54">
        <v>50.68842158432714</v>
      </c>
      <c r="AA269" s="24"/>
    </row>
    <row r="270" spans="1:27" ht="67.5" customHeight="1">
      <c r="A270" s="53"/>
      <c r="B270" s="69"/>
      <c r="C270" s="68"/>
      <c r="D270" s="67" t="s">
        <v>619</v>
      </c>
      <c r="E270" s="67"/>
      <c r="F270" s="67"/>
      <c r="G270" s="66">
        <v>501</v>
      </c>
      <c r="H270" s="65" t="s">
        <v>436</v>
      </c>
      <c r="I270" s="65" t="s">
        <v>403</v>
      </c>
      <c r="J270" s="64">
        <v>501</v>
      </c>
      <c r="K270" s="62"/>
      <c r="L270" s="63" t="s">
        <v>601</v>
      </c>
      <c r="M270" s="62">
        <v>501</v>
      </c>
      <c r="N270" s="61" t="s">
        <v>618</v>
      </c>
      <c r="O270" s="60">
        <v>1135404</v>
      </c>
      <c r="P270" s="59" t="s">
        <v>409</v>
      </c>
      <c r="Q270" s="58" t="s">
        <v>409</v>
      </c>
      <c r="R270" s="57"/>
      <c r="S270" s="57"/>
      <c r="T270" s="57"/>
      <c r="U270" s="56"/>
      <c r="V270" s="55">
        <v>211918.7</v>
      </c>
      <c r="W270" s="57"/>
      <c r="X270" s="56"/>
      <c r="Y270" s="55">
        <v>52016.4</v>
      </c>
      <c r="Z270" s="54">
        <v>24.545450684625756</v>
      </c>
      <c r="AA270" s="24"/>
    </row>
    <row r="271" spans="1:27" ht="22.5" customHeight="1">
      <c r="A271" s="53"/>
      <c r="B271" s="69"/>
      <c r="C271" s="90"/>
      <c r="D271" s="89"/>
      <c r="E271" s="88" t="s">
        <v>631</v>
      </c>
      <c r="F271" s="88"/>
      <c r="G271" s="66">
        <v>501</v>
      </c>
      <c r="H271" s="65" t="s">
        <v>436</v>
      </c>
      <c r="I271" s="65" t="s">
        <v>403</v>
      </c>
      <c r="J271" s="64">
        <v>501</v>
      </c>
      <c r="K271" s="62"/>
      <c r="L271" s="63" t="s">
        <v>601</v>
      </c>
      <c r="M271" s="62">
        <v>501</v>
      </c>
      <c r="N271" s="61" t="s">
        <v>618</v>
      </c>
      <c r="O271" s="60">
        <v>1135404</v>
      </c>
      <c r="P271" s="59" t="s">
        <v>629</v>
      </c>
      <c r="Q271" s="58">
        <v>412</v>
      </c>
      <c r="R271" s="57"/>
      <c r="S271" s="57"/>
      <c r="T271" s="57"/>
      <c r="U271" s="56"/>
      <c r="V271" s="55">
        <v>211918.7</v>
      </c>
      <c r="W271" s="57"/>
      <c r="X271" s="56"/>
      <c r="Y271" s="55">
        <v>52016.4</v>
      </c>
      <c r="Z271" s="54">
        <v>24.545450684625756</v>
      </c>
      <c r="AA271" s="24"/>
    </row>
    <row r="272" spans="1:27" ht="45" customHeight="1">
      <c r="A272" s="53"/>
      <c r="B272" s="69"/>
      <c r="C272" s="68"/>
      <c r="D272" s="67" t="s">
        <v>638</v>
      </c>
      <c r="E272" s="67"/>
      <c r="F272" s="67"/>
      <c r="G272" s="66">
        <v>501</v>
      </c>
      <c r="H272" s="65" t="s">
        <v>436</v>
      </c>
      <c r="I272" s="65" t="s">
        <v>403</v>
      </c>
      <c r="J272" s="64">
        <v>501</v>
      </c>
      <c r="K272" s="62"/>
      <c r="L272" s="63" t="s">
        <v>601</v>
      </c>
      <c r="M272" s="62">
        <v>501</v>
      </c>
      <c r="N272" s="61" t="s">
        <v>637</v>
      </c>
      <c r="O272" s="60">
        <v>1142601</v>
      </c>
      <c r="P272" s="59" t="s">
        <v>409</v>
      </c>
      <c r="Q272" s="58" t="s">
        <v>409</v>
      </c>
      <c r="R272" s="57"/>
      <c r="S272" s="57"/>
      <c r="T272" s="57"/>
      <c r="U272" s="56"/>
      <c r="V272" s="55">
        <v>10000</v>
      </c>
      <c r="W272" s="57"/>
      <c r="X272" s="56"/>
      <c r="Y272" s="55">
        <v>4269.7</v>
      </c>
      <c r="Z272" s="54">
        <v>42.696999999999996</v>
      </c>
      <c r="AA272" s="24"/>
    </row>
    <row r="273" spans="1:27" ht="22.5" customHeight="1">
      <c r="A273" s="53"/>
      <c r="B273" s="69"/>
      <c r="C273" s="90"/>
      <c r="D273" s="89"/>
      <c r="E273" s="88" t="s">
        <v>418</v>
      </c>
      <c r="F273" s="88"/>
      <c r="G273" s="66">
        <v>501</v>
      </c>
      <c r="H273" s="65" t="s">
        <v>436</v>
      </c>
      <c r="I273" s="65" t="s">
        <v>403</v>
      </c>
      <c r="J273" s="64">
        <v>501</v>
      </c>
      <c r="K273" s="62"/>
      <c r="L273" s="63" t="s">
        <v>601</v>
      </c>
      <c r="M273" s="62">
        <v>501</v>
      </c>
      <c r="N273" s="61" t="s">
        <v>637</v>
      </c>
      <c r="O273" s="60">
        <v>1142601</v>
      </c>
      <c r="P273" s="59" t="s">
        <v>414</v>
      </c>
      <c r="Q273" s="58">
        <v>244</v>
      </c>
      <c r="R273" s="57"/>
      <c r="S273" s="57"/>
      <c r="T273" s="57"/>
      <c r="U273" s="56"/>
      <c r="V273" s="55">
        <v>80.2</v>
      </c>
      <c r="W273" s="57"/>
      <c r="X273" s="56"/>
      <c r="Y273" s="55">
        <v>0</v>
      </c>
      <c r="Z273" s="54">
        <v>0</v>
      </c>
      <c r="AA273" s="24"/>
    </row>
    <row r="274" spans="1:27" ht="12.75" customHeight="1">
      <c r="A274" s="53"/>
      <c r="B274" s="69"/>
      <c r="C274" s="90"/>
      <c r="D274" s="89"/>
      <c r="E274" s="88" t="s">
        <v>501</v>
      </c>
      <c r="F274" s="88"/>
      <c r="G274" s="66">
        <v>501</v>
      </c>
      <c r="H274" s="65" t="s">
        <v>436</v>
      </c>
      <c r="I274" s="65" t="s">
        <v>403</v>
      </c>
      <c r="J274" s="64">
        <v>501</v>
      </c>
      <c r="K274" s="62"/>
      <c r="L274" s="63" t="s">
        <v>601</v>
      </c>
      <c r="M274" s="62">
        <v>501</v>
      </c>
      <c r="N274" s="61" t="s">
        <v>637</v>
      </c>
      <c r="O274" s="60">
        <v>1142601</v>
      </c>
      <c r="P274" s="59" t="s">
        <v>499</v>
      </c>
      <c r="Q274" s="58">
        <v>322</v>
      </c>
      <c r="R274" s="57"/>
      <c r="S274" s="57"/>
      <c r="T274" s="57"/>
      <c r="U274" s="56"/>
      <c r="V274" s="55">
        <v>9919.8</v>
      </c>
      <c r="W274" s="57"/>
      <c r="X274" s="56"/>
      <c r="Y274" s="55">
        <v>4269.7</v>
      </c>
      <c r="Z274" s="54">
        <v>43.04219843141999</v>
      </c>
      <c r="AA274" s="24"/>
    </row>
    <row r="275" spans="1:27" ht="45" customHeight="1">
      <c r="A275" s="53"/>
      <c r="B275" s="69"/>
      <c r="C275" s="68"/>
      <c r="D275" s="67" t="s">
        <v>636</v>
      </c>
      <c r="E275" s="67"/>
      <c r="F275" s="67"/>
      <c r="G275" s="66">
        <v>501</v>
      </c>
      <c r="H275" s="65" t="s">
        <v>436</v>
      </c>
      <c r="I275" s="65" t="s">
        <v>403</v>
      </c>
      <c r="J275" s="64">
        <v>501</v>
      </c>
      <c r="K275" s="62"/>
      <c r="L275" s="63" t="s">
        <v>601</v>
      </c>
      <c r="M275" s="62">
        <v>501</v>
      </c>
      <c r="N275" s="61" t="s">
        <v>635</v>
      </c>
      <c r="O275" s="60">
        <v>1145445</v>
      </c>
      <c r="P275" s="59" t="s">
        <v>409</v>
      </c>
      <c r="Q275" s="58" t="s">
        <v>409</v>
      </c>
      <c r="R275" s="57"/>
      <c r="S275" s="57"/>
      <c r="T275" s="57"/>
      <c r="U275" s="56"/>
      <c r="V275" s="55">
        <v>87868.5</v>
      </c>
      <c r="W275" s="57"/>
      <c r="X275" s="56"/>
      <c r="Y275" s="55">
        <v>38427</v>
      </c>
      <c r="Z275" s="54">
        <v>43.73239556837775</v>
      </c>
      <c r="AA275" s="24"/>
    </row>
    <row r="276" spans="1:27" ht="22.5" customHeight="1">
      <c r="A276" s="53"/>
      <c r="B276" s="69"/>
      <c r="C276" s="90"/>
      <c r="D276" s="89"/>
      <c r="E276" s="88" t="s">
        <v>418</v>
      </c>
      <c r="F276" s="88"/>
      <c r="G276" s="66">
        <v>501</v>
      </c>
      <c r="H276" s="65" t="s">
        <v>436</v>
      </c>
      <c r="I276" s="65" t="s">
        <v>403</v>
      </c>
      <c r="J276" s="64">
        <v>501</v>
      </c>
      <c r="K276" s="62"/>
      <c r="L276" s="63" t="s">
        <v>601</v>
      </c>
      <c r="M276" s="62">
        <v>501</v>
      </c>
      <c r="N276" s="61" t="s">
        <v>635</v>
      </c>
      <c r="O276" s="60">
        <v>1145445</v>
      </c>
      <c r="P276" s="59" t="s">
        <v>414</v>
      </c>
      <c r="Q276" s="58">
        <v>244</v>
      </c>
      <c r="R276" s="57"/>
      <c r="S276" s="57"/>
      <c r="T276" s="57"/>
      <c r="U276" s="56"/>
      <c r="V276" s="55">
        <v>829.8</v>
      </c>
      <c r="W276" s="57"/>
      <c r="X276" s="56"/>
      <c r="Y276" s="55">
        <v>0</v>
      </c>
      <c r="Z276" s="54">
        <v>0</v>
      </c>
      <c r="AA276" s="24"/>
    </row>
    <row r="277" spans="1:27" ht="12.75" customHeight="1">
      <c r="A277" s="53"/>
      <c r="B277" s="69"/>
      <c r="C277" s="90"/>
      <c r="D277" s="89"/>
      <c r="E277" s="88" t="s">
        <v>501</v>
      </c>
      <c r="F277" s="88"/>
      <c r="G277" s="66">
        <v>501</v>
      </c>
      <c r="H277" s="65" t="s">
        <v>436</v>
      </c>
      <c r="I277" s="65" t="s">
        <v>403</v>
      </c>
      <c r="J277" s="64">
        <v>501</v>
      </c>
      <c r="K277" s="62"/>
      <c r="L277" s="63" t="s">
        <v>601</v>
      </c>
      <c r="M277" s="62">
        <v>501</v>
      </c>
      <c r="N277" s="61" t="s">
        <v>635</v>
      </c>
      <c r="O277" s="60">
        <v>1145445</v>
      </c>
      <c r="P277" s="59" t="s">
        <v>499</v>
      </c>
      <c r="Q277" s="58">
        <v>322</v>
      </c>
      <c r="R277" s="57"/>
      <c r="S277" s="57"/>
      <c r="T277" s="57"/>
      <c r="U277" s="56"/>
      <c r="V277" s="55">
        <v>87038.7</v>
      </c>
      <c r="W277" s="57"/>
      <c r="X277" s="56"/>
      <c r="Y277" s="55">
        <v>38427</v>
      </c>
      <c r="Z277" s="54">
        <v>44.149326678822185</v>
      </c>
      <c r="AA277" s="24"/>
    </row>
    <row r="278" spans="1:27" ht="56.25" customHeight="1">
      <c r="A278" s="53"/>
      <c r="B278" s="69"/>
      <c r="C278" s="68"/>
      <c r="D278" s="67" t="s">
        <v>634</v>
      </c>
      <c r="E278" s="67"/>
      <c r="F278" s="67"/>
      <c r="G278" s="66">
        <v>501</v>
      </c>
      <c r="H278" s="65" t="s">
        <v>436</v>
      </c>
      <c r="I278" s="65" t="s">
        <v>403</v>
      </c>
      <c r="J278" s="64">
        <v>501</v>
      </c>
      <c r="K278" s="62"/>
      <c r="L278" s="63" t="s">
        <v>601</v>
      </c>
      <c r="M278" s="62">
        <v>501</v>
      </c>
      <c r="N278" s="61" t="s">
        <v>633</v>
      </c>
      <c r="O278" s="60">
        <v>1159502</v>
      </c>
      <c r="P278" s="59" t="s">
        <v>409</v>
      </c>
      <c r="Q278" s="58" t="s">
        <v>409</v>
      </c>
      <c r="R278" s="57"/>
      <c r="S278" s="57"/>
      <c r="T278" s="57"/>
      <c r="U278" s="56"/>
      <c r="V278" s="55">
        <v>38372</v>
      </c>
      <c r="W278" s="57"/>
      <c r="X278" s="56"/>
      <c r="Y278" s="55">
        <v>11059.5</v>
      </c>
      <c r="Z278" s="54">
        <v>28.82179714375065</v>
      </c>
      <c r="AA278" s="24"/>
    </row>
    <row r="279" spans="1:27" ht="22.5" customHeight="1">
      <c r="A279" s="53"/>
      <c r="B279" s="69"/>
      <c r="C279" s="90"/>
      <c r="D279" s="89"/>
      <c r="E279" s="88" t="s">
        <v>631</v>
      </c>
      <c r="F279" s="88"/>
      <c r="G279" s="66">
        <v>501</v>
      </c>
      <c r="H279" s="65" t="s">
        <v>436</v>
      </c>
      <c r="I279" s="65" t="s">
        <v>403</v>
      </c>
      <c r="J279" s="64">
        <v>501</v>
      </c>
      <c r="K279" s="62"/>
      <c r="L279" s="63" t="s">
        <v>601</v>
      </c>
      <c r="M279" s="62">
        <v>501</v>
      </c>
      <c r="N279" s="61" t="s">
        <v>633</v>
      </c>
      <c r="O279" s="60">
        <v>1159502</v>
      </c>
      <c r="P279" s="59" t="s">
        <v>629</v>
      </c>
      <c r="Q279" s="58">
        <v>412</v>
      </c>
      <c r="R279" s="57"/>
      <c r="S279" s="57"/>
      <c r="T279" s="57"/>
      <c r="U279" s="56"/>
      <c r="V279" s="55">
        <v>38372</v>
      </c>
      <c r="W279" s="57"/>
      <c r="X279" s="56"/>
      <c r="Y279" s="55">
        <v>11059.5</v>
      </c>
      <c r="Z279" s="54">
        <v>28.82179714375065</v>
      </c>
      <c r="AA279" s="24"/>
    </row>
    <row r="280" spans="1:27" ht="45" customHeight="1">
      <c r="A280" s="53"/>
      <c r="B280" s="69"/>
      <c r="C280" s="68"/>
      <c r="D280" s="67" t="s">
        <v>632</v>
      </c>
      <c r="E280" s="67"/>
      <c r="F280" s="67"/>
      <c r="G280" s="66">
        <v>501</v>
      </c>
      <c r="H280" s="65" t="s">
        <v>436</v>
      </c>
      <c r="I280" s="65" t="s">
        <v>403</v>
      </c>
      <c r="J280" s="64">
        <v>501</v>
      </c>
      <c r="K280" s="62"/>
      <c r="L280" s="63" t="s">
        <v>601</v>
      </c>
      <c r="M280" s="62">
        <v>501</v>
      </c>
      <c r="N280" s="61" t="s">
        <v>630</v>
      </c>
      <c r="O280" s="60">
        <v>1159602</v>
      </c>
      <c r="P280" s="59" t="s">
        <v>409</v>
      </c>
      <c r="Q280" s="58" t="s">
        <v>409</v>
      </c>
      <c r="R280" s="57"/>
      <c r="S280" s="57"/>
      <c r="T280" s="57"/>
      <c r="U280" s="56"/>
      <c r="V280" s="55">
        <v>251735</v>
      </c>
      <c r="W280" s="57"/>
      <c r="X280" s="56"/>
      <c r="Y280" s="55">
        <v>77180.5</v>
      </c>
      <c r="Z280" s="54">
        <v>30.659423600214513</v>
      </c>
      <c r="AA280" s="24"/>
    </row>
    <row r="281" spans="1:27" ht="22.5" customHeight="1">
      <c r="A281" s="53"/>
      <c r="B281" s="69"/>
      <c r="C281" s="90"/>
      <c r="D281" s="89"/>
      <c r="E281" s="88" t="s">
        <v>631</v>
      </c>
      <c r="F281" s="88"/>
      <c r="G281" s="66">
        <v>501</v>
      </c>
      <c r="H281" s="65" t="s">
        <v>436</v>
      </c>
      <c r="I281" s="65" t="s">
        <v>403</v>
      </c>
      <c r="J281" s="64">
        <v>501</v>
      </c>
      <c r="K281" s="62"/>
      <c r="L281" s="63" t="s">
        <v>601</v>
      </c>
      <c r="M281" s="62">
        <v>501</v>
      </c>
      <c r="N281" s="61" t="s">
        <v>630</v>
      </c>
      <c r="O281" s="60">
        <v>1159602</v>
      </c>
      <c r="P281" s="59" t="s">
        <v>629</v>
      </c>
      <c r="Q281" s="58">
        <v>412</v>
      </c>
      <c r="R281" s="57"/>
      <c r="S281" s="57"/>
      <c r="T281" s="57"/>
      <c r="U281" s="56"/>
      <c r="V281" s="55">
        <v>251735</v>
      </c>
      <c r="W281" s="57"/>
      <c r="X281" s="56"/>
      <c r="Y281" s="55">
        <v>77180.5</v>
      </c>
      <c r="Z281" s="54">
        <v>30.659423600214513</v>
      </c>
      <c r="AA281" s="24"/>
    </row>
    <row r="282" spans="1:27" ht="45" customHeight="1">
      <c r="A282" s="53"/>
      <c r="B282" s="69"/>
      <c r="C282" s="68"/>
      <c r="D282" s="67" t="s">
        <v>628</v>
      </c>
      <c r="E282" s="67"/>
      <c r="F282" s="67"/>
      <c r="G282" s="66">
        <v>501</v>
      </c>
      <c r="H282" s="65" t="s">
        <v>436</v>
      </c>
      <c r="I282" s="65" t="s">
        <v>403</v>
      </c>
      <c r="J282" s="64">
        <v>501</v>
      </c>
      <c r="K282" s="62"/>
      <c r="L282" s="63" t="s">
        <v>601</v>
      </c>
      <c r="M282" s="62">
        <v>501</v>
      </c>
      <c r="N282" s="61" t="s">
        <v>627</v>
      </c>
      <c r="O282" s="60">
        <v>1442501</v>
      </c>
      <c r="P282" s="59" t="s">
        <v>409</v>
      </c>
      <c r="Q282" s="58" t="s">
        <v>409</v>
      </c>
      <c r="R282" s="57"/>
      <c r="S282" s="57"/>
      <c r="T282" s="57"/>
      <c r="U282" s="56"/>
      <c r="V282" s="55">
        <v>3500</v>
      </c>
      <c r="W282" s="57"/>
      <c r="X282" s="56"/>
      <c r="Y282" s="55">
        <v>0</v>
      </c>
      <c r="Z282" s="54">
        <v>0</v>
      </c>
      <c r="AA282" s="24"/>
    </row>
    <row r="283" spans="1:27" ht="22.5" customHeight="1">
      <c r="A283" s="53"/>
      <c r="B283" s="69"/>
      <c r="C283" s="90"/>
      <c r="D283" s="89"/>
      <c r="E283" s="88" t="s">
        <v>418</v>
      </c>
      <c r="F283" s="88"/>
      <c r="G283" s="66">
        <v>501</v>
      </c>
      <c r="H283" s="65" t="s">
        <v>436</v>
      </c>
      <c r="I283" s="65" t="s">
        <v>403</v>
      </c>
      <c r="J283" s="64">
        <v>501</v>
      </c>
      <c r="K283" s="62"/>
      <c r="L283" s="63" t="s">
        <v>601</v>
      </c>
      <c r="M283" s="62">
        <v>501</v>
      </c>
      <c r="N283" s="61" t="s">
        <v>627</v>
      </c>
      <c r="O283" s="60">
        <v>1442501</v>
      </c>
      <c r="P283" s="59" t="s">
        <v>414</v>
      </c>
      <c r="Q283" s="58">
        <v>244</v>
      </c>
      <c r="R283" s="57"/>
      <c r="S283" s="57"/>
      <c r="T283" s="57"/>
      <c r="U283" s="56"/>
      <c r="V283" s="55">
        <v>3500</v>
      </c>
      <c r="W283" s="57"/>
      <c r="X283" s="56"/>
      <c r="Y283" s="55">
        <v>0</v>
      </c>
      <c r="Z283" s="54">
        <v>0</v>
      </c>
      <c r="AA283" s="24"/>
    </row>
    <row r="284" spans="1:27" ht="45" customHeight="1">
      <c r="A284" s="53"/>
      <c r="B284" s="69"/>
      <c r="C284" s="68"/>
      <c r="D284" s="67" t="s">
        <v>626</v>
      </c>
      <c r="E284" s="67"/>
      <c r="F284" s="67"/>
      <c r="G284" s="66">
        <v>501</v>
      </c>
      <c r="H284" s="65" t="s">
        <v>436</v>
      </c>
      <c r="I284" s="65" t="s">
        <v>403</v>
      </c>
      <c r="J284" s="64">
        <v>501</v>
      </c>
      <c r="K284" s="62"/>
      <c r="L284" s="63" t="s">
        <v>601</v>
      </c>
      <c r="M284" s="62">
        <v>501</v>
      </c>
      <c r="N284" s="61" t="s">
        <v>625</v>
      </c>
      <c r="O284" s="60">
        <v>1452601</v>
      </c>
      <c r="P284" s="59" t="s">
        <v>409</v>
      </c>
      <c r="Q284" s="58" t="s">
        <v>409</v>
      </c>
      <c r="R284" s="57"/>
      <c r="S284" s="57"/>
      <c r="T284" s="57"/>
      <c r="U284" s="56"/>
      <c r="V284" s="55">
        <v>1003</v>
      </c>
      <c r="W284" s="57"/>
      <c r="X284" s="56"/>
      <c r="Y284" s="55">
        <v>0</v>
      </c>
      <c r="Z284" s="54">
        <v>0</v>
      </c>
      <c r="AA284" s="24"/>
    </row>
    <row r="285" spans="1:27" ht="22.5" customHeight="1">
      <c r="A285" s="53"/>
      <c r="B285" s="69"/>
      <c r="C285" s="90"/>
      <c r="D285" s="89"/>
      <c r="E285" s="88" t="s">
        <v>596</v>
      </c>
      <c r="F285" s="88"/>
      <c r="G285" s="66">
        <v>501</v>
      </c>
      <c r="H285" s="65" t="s">
        <v>436</v>
      </c>
      <c r="I285" s="65" t="s">
        <v>403</v>
      </c>
      <c r="J285" s="64">
        <v>501</v>
      </c>
      <c r="K285" s="62"/>
      <c r="L285" s="63" t="s">
        <v>601</v>
      </c>
      <c r="M285" s="62">
        <v>501</v>
      </c>
      <c r="N285" s="61" t="s">
        <v>625</v>
      </c>
      <c r="O285" s="60">
        <v>1452601</v>
      </c>
      <c r="P285" s="59" t="s">
        <v>594</v>
      </c>
      <c r="Q285" s="58">
        <v>810</v>
      </c>
      <c r="R285" s="57"/>
      <c r="S285" s="57"/>
      <c r="T285" s="57"/>
      <c r="U285" s="56"/>
      <c r="V285" s="55">
        <v>1003</v>
      </c>
      <c r="W285" s="57"/>
      <c r="X285" s="56"/>
      <c r="Y285" s="55">
        <v>0</v>
      </c>
      <c r="Z285" s="54">
        <v>0</v>
      </c>
      <c r="AA285" s="24"/>
    </row>
    <row r="286" spans="1:27" ht="12.75" customHeight="1">
      <c r="A286" s="53"/>
      <c r="B286" s="71"/>
      <c r="C286" s="70" t="s">
        <v>624</v>
      </c>
      <c r="D286" s="70"/>
      <c r="E286" s="70"/>
      <c r="F286" s="70"/>
      <c r="G286" s="66">
        <v>502</v>
      </c>
      <c r="H286" s="65" t="s">
        <v>436</v>
      </c>
      <c r="I286" s="65" t="s">
        <v>427</v>
      </c>
      <c r="J286" s="64">
        <v>502</v>
      </c>
      <c r="K286" s="62"/>
      <c r="L286" s="63" t="s">
        <v>601</v>
      </c>
      <c r="M286" s="62">
        <v>502</v>
      </c>
      <c r="N286" s="61" t="s">
        <v>409</v>
      </c>
      <c r="O286" s="60" t="s">
        <v>409</v>
      </c>
      <c r="P286" s="59" t="s">
        <v>409</v>
      </c>
      <c r="Q286" s="58" t="s">
        <v>409</v>
      </c>
      <c r="R286" s="57"/>
      <c r="S286" s="57"/>
      <c r="T286" s="57"/>
      <c r="U286" s="56"/>
      <c r="V286" s="55">
        <v>138034</v>
      </c>
      <c r="W286" s="57"/>
      <c r="X286" s="56"/>
      <c r="Y286" s="55">
        <v>40795.4</v>
      </c>
      <c r="Z286" s="54">
        <v>29.554602489241784</v>
      </c>
      <c r="AA286" s="24"/>
    </row>
    <row r="287" spans="1:27" ht="33.75" customHeight="1">
      <c r="A287" s="53"/>
      <c r="B287" s="69"/>
      <c r="C287" s="68"/>
      <c r="D287" s="67" t="s">
        <v>623</v>
      </c>
      <c r="E287" s="67"/>
      <c r="F287" s="67"/>
      <c r="G287" s="66">
        <v>502</v>
      </c>
      <c r="H287" s="65" t="s">
        <v>436</v>
      </c>
      <c r="I287" s="65" t="s">
        <v>427</v>
      </c>
      <c r="J287" s="64">
        <v>502</v>
      </c>
      <c r="K287" s="62"/>
      <c r="L287" s="63" t="s">
        <v>601</v>
      </c>
      <c r="M287" s="62">
        <v>502</v>
      </c>
      <c r="N287" s="61" t="s">
        <v>622</v>
      </c>
      <c r="O287" s="60">
        <v>1132501</v>
      </c>
      <c r="P287" s="59" t="s">
        <v>409</v>
      </c>
      <c r="Q287" s="58" t="s">
        <v>409</v>
      </c>
      <c r="R287" s="57"/>
      <c r="S287" s="57"/>
      <c r="T287" s="57"/>
      <c r="U287" s="56"/>
      <c r="V287" s="55">
        <v>92</v>
      </c>
      <c r="W287" s="57"/>
      <c r="X287" s="56"/>
      <c r="Y287" s="55">
        <v>0</v>
      </c>
      <c r="Z287" s="54">
        <v>0</v>
      </c>
      <c r="AA287" s="24"/>
    </row>
    <row r="288" spans="1:27" ht="22.5" customHeight="1">
      <c r="A288" s="53"/>
      <c r="B288" s="69"/>
      <c r="C288" s="90"/>
      <c r="D288" s="89"/>
      <c r="E288" s="88" t="s">
        <v>445</v>
      </c>
      <c r="F288" s="88"/>
      <c r="G288" s="66">
        <v>502</v>
      </c>
      <c r="H288" s="65" t="s">
        <v>436</v>
      </c>
      <c r="I288" s="65" t="s">
        <v>427</v>
      </c>
      <c r="J288" s="64">
        <v>502</v>
      </c>
      <c r="K288" s="62"/>
      <c r="L288" s="63" t="s">
        <v>601</v>
      </c>
      <c r="M288" s="62">
        <v>502</v>
      </c>
      <c r="N288" s="61" t="s">
        <v>622</v>
      </c>
      <c r="O288" s="60">
        <v>1132501</v>
      </c>
      <c r="P288" s="59" t="s">
        <v>443</v>
      </c>
      <c r="Q288" s="58">
        <v>414</v>
      </c>
      <c r="R288" s="57"/>
      <c r="S288" s="57"/>
      <c r="T288" s="57"/>
      <c r="U288" s="56"/>
      <c r="V288" s="55">
        <v>92</v>
      </c>
      <c r="W288" s="57"/>
      <c r="X288" s="56"/>
      <c r="Y288" s="55">
        <v>0</v>
      </c>
      <c r="Z288" s="54">
        <v>0</v>
      </c>
      <c r="AA288" s="24"/>
    </row>
    <row r="289" spans="1:27" ht="45" customHeight="1">
      <c r="A289" s="53"/>
      <c r="B289" s="69"/>
      <c r="C289" s="68"/>
      <c r="D289" s="67" t="s">
        <v>621</v>
      </c>
      <c r="E289" s="67"/>
      <c r="F289" s="67"/>
      <c r="G289" s="66">
        <v>502</v>
      </c>
      <c r="H289" s="65" t="s">
        <v>436</v>
      </c>
      <c r="I289" s="65" t="s">
        <v>427</v>
      </c>
      <c r="J289" s="64">
        <v>502</v>
      </c>
      <c r="K289" s="62"/>
      <c r="L289" s="63" t="s">
        <v>601</v>
      </c>
      <c r="M289" s="62">
        <v>502</v>
      </c>
      <c r="N289" s="61" t="s">
        <v>620</v>
      </c>
      <c r="O289" s="60">
        <v>1132601</v>
      </c>
      <c r="P289" s="59" t="s">
        <v>409</v>
      </c>
      <c r="Q289" s="58" t="s">
        <v>409</v>
      </c>
      <c r="R289" s="57"/>
      <c r="S289" s="57"/>
      <c r="T289" s="57"/>
      <c r="U289" s="56"/>
      <c r="V289" s="55">
        <v>5040.4</v>
      </c>
      <c r="W289" s="57"/>
      <c r="X289" s="56"/>
      <c r="Y289" s="55">
        <v>2821</v>
      </c>
      <c r="Z289" s="54">
        <v>55.96778033489406</v>
      </c>
      <c r="AA289" s="24"/>
    </row>
    <row r="290" spans="1:27" ht="22.5" customHeight="1">
      <c r="A290" s="53"/>
      <c r="B290" s="69"/>
      <c r="C290" s="90"/>
      <c r="D290" s="89"/>
      <c r="E290" s="88" t="s">
        <v>445</v>
      </c>
      <c r="F290" s="88"/>
      <c r="G290" s="66">
        <v>502</v>
      </c>
      <c r="H290" s="65" t="s">
        <v>436</v>
      </c>
      <c r="I290" s="65" t="s">
        <v>427</v>
      </c>
      <c r="J290" s="64">
        <v>502</v>
      </c>
      <c r="K290" s="62"/>
      <c r="L290" s="63" t="s">
        <v>601</v>
      </c>
      <c r="M290" s="62">
        <v>502</v>
      </c>
      <c r="N290" s="61" t="s">
        <v>620</v>
      </c>
      <c r="O290" s="60">
        <v>1132601</v>
      </c>
      <c r="P290" s="59" t="s">
        <v>443</v>
      </c>
      <c r="Q290" s="58">
        <v>414</v>
      </c>
      <c r="R290" s="57"/>
      <c r="S290" s="57"/>
      <c r="T290" s="57"/>
      <c r="U290" s="56"/>
      <c r="V290" s="55">
        <v>5040.4</v>
      </c>
      <c r="W290" s="57"/>
      <c r="X290" s="56"/>
      <c r="Y290" s="55">
        <v>2821</v>
      </c>
      <c r="Z290" s="54">
        <v>55.96778033489406</v>
      </c>
      <c r="AA290" s="24"/>
    </row>
    <row r="291" spans="1:27" ht="67.5" customHeight="1">
      <c r="A291" s="53"/>
      <c r="B291" s="69"/>
      <c r="C291" s="68"/>
      <c r="D291" s="67" t="s">
        <v>619</v>
      </c>
      <c r="E291" s="67"/>
      <c r="F291" s="67"/>
      <c r="G291" s="66">
        <v>502</v>
      </c>
      <c r="H291" s="65" t="s">
        <v>436</v>
      </c>
      <c r="I291" s="65" t="s">
        <v>427</v>
      </c>
      <c r="J291" s="64">
        <v>502</v>
      </c>
      <c r="K291" s="62"/>
      <c r="L291" s="63" t="s">
        <v>601</v>
      </c>
      <c r="M291" s="62">
        <v>502</v>
      </c>
      <c r="N291" s="61" t="s">
        <v>618</v>
      </c>
      <c r="O291" s="60">
        <v>1135404</v>
      </c>
      <c r="P291" s="59" t="s">
        <v>409</v>
      </c>
      <c r="Q291" s="58" t="s">
        <v>409</v>
      </c>
      <c r="R291" s="57"/>
      <c r="S291" s="57"/>
      <c r="T291" s="57"/>
      <c r="U291" s="56"/>
      <c r="V291" s="55">
        <v>31573</v>
      </c>
      <c r="W291" s="57"/>
      <c r="X291" s="56"/>
      <c r="Y291" s="55">
        <v>22949.5</v>
      </c>
      <c r="Z291" s="54">
        <v>72.6871060716435</v>
      </c>
      <c r="AA291" s="24"/>
    </row>
    <row r="292" spans="1:27" ht="22.5" customHeight="1">
      <c r="A292" s="53"/>
      <c r="B292" s="69"/>
      <c r="C292" s="90"/>
      <c r="D292" s="89"/>
      <c r="E292" s="88" t="s">
        <v>445</v>
      </c>
      <c r="F292" s="88"/>
      <c r="G292" s="66">
        <v>502</v>
      </c>
      <c r="H292" s="65" t="s">
        <v>436</v>
      </c>
      <c r="I292" s="65" t="s">
        <v>427</v>
      </c>
      <c r="J292" s="64">
        <v>502</v>
      </c>
      <c r="K292" s="62"/>
      <c r="L292" s="63" t="s">
        <v>601</v>
      </c>
      <c r="M292" s="62">
        <v>502</v>
      </c>
      <c r="N292" s="61" t="s">
        <v>618</v>
      </c>
      <c r="O292" s="60">
        <v>1135404</v>
      </c>
      <c r="P292" s="59" t="s">
        <v>443</v>
      </c>
      <c r="Q292" s="58">
        <v>414</v>
      </c>
      <c r="R292" s="57"/>
      <c r="S292" s="57"/>
      <c r="T292" s="57"/>
      <c r="U292" s="56"/>
      <c r="V292" s="55">
        <v>31573</v>
      </c>
      <c r="W292" s="57"/>
      <c r="X292" s="56"/>
      <c r="Y292" s="55">
        <v>22949.5</v>
      </c>
      <c r="Z292" s="54">
        <v>72.6871060716435</v>
      </c>
      <c r="AA292" s="24"/>
    </row>
    <row r="293" spans="1:27" ht="45" customHeight="1">
      <c r="A293" s="53"/>
      <c r="B293" s="69"/>
      <c r="C293" s="68"/>
      <c r="D293" s="67" t="s">
        <v>617</v>
      </c>
      <c r="E293" s="67"/>
      <c r="F293" s="67"/>
      <c r="G293" s="66">
        <v>502</v>
      </c>
      <c r="H293" s="65" t="s">
        <v>436</v>
      </c>
      <c r="I293" s="65" t="s">
        <v>427</v>
      </c>
      <c r="J293" s="64">
        <v>502</v>
      </c>
      <c r="K293" s="62"/>
      <c r="L293" s="63" t="s">
        <v>601</v>
      </c>
      <c r="M293" s="62">
        <v>502</v>
      </c>
      <c r="N293" s="61" t="s">
        <v>616</v>
      </c>
      <c r="O293" s="60">
        <v>1422601</v>
      </c>
      <c r="P293" s="59" t="s">
        <v>409</v>
      </c>
      <c r="Q293" s="58" t="s">
        <v>409</v>
      </c>
      <c r="R293" s="57"/>
      <c r="S293" s="57"/>
      <c r="T293" s="57"/>
      <c r="U293" s="56"/>
      <c r="V293" s="55">
        <v>3587.2</v>
      </c>
      <c r="W293" s="57"/>
      <c r="X293" s="56"/>
      <c r="Y293" s="55">
        <v>69.1</v>
      </c>
      <c r="Z293" s="54">
        <v>1.926293487957181</v>
      </c>
      <c r="AA293" s="24"/>
    </row>
    <row r="294" spans="1:27" ht="22.5" customHeight="1">
      <c r="A294" s="53"/>
      <c r="B294" s="69"/>
      <c r="C294" s="90"/>
      <c r="D294" s="89"/>
      <c r="E294" s="88" t="s">
        <v>445</v>
      </c>
      <c r="F294" s="88"/>
      <c r="G294" s="66">
        <v>502</v>
      </c>
      <c r="H294" s="65" t="s">
        <v>436</v>
      </c>
      <c r="I294" s="65" t="s">
        <v>427</v>
      </c>
      <c r="J294" s="64">
        <v>502</v>
      </c>
      <c r="K294" s="62"/>
      <c r="L294" s="63" t="s">
        <v>601</v>
      </c>
      <c r="M294" s="62">
        <v>502</v>
      </c>
      <c r="N294" s="61" t="s">
        <v>616</v>
      </c>
      <c r="O294" s="60">
        <v>1422601</v>
      </c>
      <c r="P294" s="59" t="s">
        <v>443</v>
      </c>
      <c r="Q294" s="58">
        <v>414</v>
      </c>
      <c r="R294" s="57"/>
      <c r="S294" s="57"/>
      <c r="T294" s="57"/>
      <c r="U294" s="56"/>
      <c r="V294" s="55">
        <v>361</v>
      </c>
      <c r="W294" s="57"/>
      <c r="X294" s="56"/>
      <c r="Y294" s="55">
        <v>0</v>
      </c>
      <c r="Z294" s="54">
        <v>0</v>
      </c>
      <c r="AA294" s="24"/>
    </row>
    <row r="295" spans="1:27" ht="22.5" customHeight="1">
      <c r="A295" s="53"/>
      <c r="B295" s="69"/>
      <c r="C295" s="90"/>
      <c r="D295" s="89"/>
      <c r="E295" s="88" t="s">
        <v>596</v>
      </c>
      <c r="F295" s="88"/>
      <c r="G295" s="66">
        <v>502</v>
      </c>
      <c r="H295" s="65" t="s">
        <v>436</v>
      </c>
      <c r="I295" s="65" t="s">
        <v>427</v>
      </c>
      <c r="J295" s="64">
        <v>502</v>
      </c>
      <c r="K295" s="62"/>
      <c r="L295" s="63" t="s">
        <v>601</v>
      </c>
      <c r="M295" s="62">
        <v>502</v>
      </c>
      <c r="N295" s="61" t="s">
        <v>616</v>
      </c>
      <c r="O295" s="60">
        <v>1422601</v>
      </c>
      <c r="P295" s="59" t="s">
        <v>594</v>
      </c>
      <c r="Q295" s="58">
        <v>810</v>
      </c>
      <c r="R295" s="57"/>
      <c r="S295" s="57"/>
      <c r="T295" s="57"/>
      <c r="U295" s="56"/>
      <c r="V295" s="55">
        <v>3226.2</v>
      </c>
      <c r="W295" s="57"/>
      <c r="X295" s="56"/>
      <c r="Y295" s="55">
        <v>69.1</v>
      </c>
      <c r="Z295" s="54">
        <v>2.141838695679127</v>
      </c>
      <c r="AA295" s="24"/>
    </row>
    <row r="296" spans="1:27" ht="67.5" customHeight="1">
      <c r="A296" s="53"/>
      <c r="B296" s="69"/>
      <c r="C296" s="68"/>
      <c r="D296" s="67" t="s">
        <v>615</v>
      </c>
      <c r="E296" s="67"/>
      <c r="F296" s="67"/>
      <c r="G296" s="66">
        <v>502</v>
      </c>
      <c r="H296" s="65" t="s">
        <v>436</v>
      </c>
      <c r="I296" s="65" t="s">
        <v>427</v>
      </c>
      <c r="J296" s="64">
        <v>502</v>
      </c>
      <c r="K296" s="62"/>
      <c r="L296" s="63" t="s">
        <v>601</v>
      </c>
      <c r="M296" s="62">
        <v>502</v>
      </c>
      <c r="N296" s="61" t="s">
        <v>614</v>
      </c>
      <c r="O296" s="60">
        <v>1422701</v>
      </c>
      <c r="P296" s="59" t="s">
        <v>409</v>
      </c>
      <c r="Q296" s="58" t="s">
        <v>409</v>
      </c>
      <c r="R296" s="57"/>
      <c r="S296" s="57"/>
      <c r="T296" s="57"/>
      <c r="U296" s="56"/>
      <c r="V296" s="55">
        <v>7500</v>
      </c>
      <c r="W296" s="57"/>
      <c r="X296" s="56"/>
      <c r="Y296" s="55">
        <v>4887.4</v>
      </c>
      <c r="Z296" s="54">
        <v>65.16533333333334</v>
      </c>
      <c r="AA296" s="24"/>
    </row>
    <row r="297" spans="1:27" ht="22.5" customHeight="1">
      <c r="A297" s="53"/>
      <c r="B297" s="69"/>
      <c r="C297" s="90"/>
      <c r="D297" s="89"/>
      <c r="E297" s="88" t="s">
        <v>596</v>
      </c>
      <c r="F297" s="88"/>
      <c r="G297" s="66">
        <v>502</v>
      </c>
      <c r="H297" s="65" t="s">
        <v>436</v>
      </c>
      <c r="I297" s="65" t="s">
        <v>427</v>
      </c>
      <c r="J297" s="64">
        <v>502</v>
      </c>
      <c r="K297" s="62"/>
      <c r="L297" s="63" t="s">
        <v>601</v>
      </c>
      <c r="M297" s="62">
        <v>502</v>
      </c>
      <c r="N297" s="61" t="s">
        <v>614</v>
      </c>
      <c r="O297" s="60">
        <v>1422701</v>
      </c>
      <c r="P297" s="59" t="s">
        <v>594</v>
      </c>
      <c r="Q297" s="58">
        <v>810</v>
      </c>
      <c r="R297" s="57"/>
      <c r="S297" s="57"/>
      <c r="T297" s="57"/>
      <c r="U297" s="56"/>
      <c r="V297" s="55">
        <v>7500</v>
      </c>
      <c r="W297" s="57"/>
      <c r="X297" s="56"/>
      <c r="Y297" s="55">
        <v>4887.4</v>
      </c>
      <c r="Z297" s="54">
        <v>65.16533333333334</v>
      </c>
      <c r="AA297" s="24"/>
    </row>
    <row r="298" spans="1:27" ht="78.75" customHeight="1">
      <c r="A298" s="53"/>
      <c r="B298" s="69"/>
      <c r="C298" s="68"/>
      <c r="D298" s="67" t="s">
        <v>613</v>
      </c>
      <c r="E298" s="67"/>
      <c r="F298" s="67"/>
      <c r="G298" s="66">
        <v>502</v>
      </c>
      <c r="H298" s="65" t="s">
        <v>436</v>
      </c>
      <c r="I298" s="65" t="s">
        <v>427</v>
      </c>
      <c r="J298" s="64">
        <v>502</v>
      </c>
      <c r="K298" s="62"/>
      <c r="L298" s="63" t="s">
        <v>601</v>
      </c>
      <c r="M298" s="62">
        <v>502</v>
      </c>
      <c r="N298" s="61" t="s">
        <v>612</v>
      </c>
      <c r="O298" s="60">
        <v>1425430</v>
      </c>
      <c r="P298" s="59" t="s">
        <v>409</v>
      </c>
      <c r="Q298" s="58" t="s">
        <v>409</v>
      </c>
      <c r="R298" s="57"/>
      <c r="S298" s="57"/>
      <c r="T298" s="57"/>
      <c r="U298" s="56"/>
      <c r="V298" s="55">
        <v>61076.6</v>
      </c>
      <c r="W298" s="57"/>
      <c r="X298" s="56"/>
      <c r="Y298" s="55">
        <v>0</v>
      </c>
      <c r="Z298" s="54">
        <v>0</v>
      </c>
      <c r="AA298" s="24"/>
    </row>
    <row r="299" spans="1:27" ht="22.5" customHeight="1">
      <c r="A299" s="53"/>
      <c r="B299" s="69"/>
      <c r="C299" s="90"/>
      <c r="D299" s="89"/>
      <c r="E299" s="88" t="s">
        <v>445</v>
      </c>
      <c r="F299" s="88"/>
      <c r="G299" s="66">
        <v>502</v>
      </c>
      <c r="H299" s="65" t="s">
        <v>436</v>
      </c>
      <c r="I299" s="65" t="s">
        <v>427</v>
      </c>
      <c r="J299" s="64">
        <v>502</v>
      </c>
      <c r="K299" s="62"/>
      <c r="L299" s="63" t="s">
        <v>601</v>
      </c>
      <c r="M299" s="62">
        <v>502</v>
      </c>
      <c r="N299" s="61" t="s">
        <v>612</v>
      </c>
      <c r="O299" s="60">
        <v>1425430</v>
      </c>
      <c r="P299" s="59" t="s">
        <v>443</v>
      </c>
      <c r="Q299" s="58">
        <v>414</v>
      </c>
      <c r="R299" s="57"/>
      <c r="S299" s="57"/>
      <c r="T299" s="57"/>
      <c r="U299" s="56"/>
      <c r="V299" s="55">
        <v>6858</v>
      </c>
      <c r="W299" s="57"/>
      <c r="X299" s="56"/>
      <c r="Y299" s="55">
        <v>0</v>
      </c>
      <c r="Z299" s="54">
        <v>0</v>
      </c>
      <c r="AA299" s="24"/>
    </row>
    <row r="300" spans="1:27" ht="22.5" customHeight="1">
      <c r="A300" s="53"/>
      <c r="B300" s="69"/>
      <c r="C300" s="90"/>
      <c r="D300" s="89"/>
      <c r="E300" s="88" t="s">
        <v>596</v>
      </c>
      <c r="F300" s="88"/>
      <c r="G300" s="66">
        <v>502</v>
      </c>
      <c r="H300" s="65" t="s">
        <v>436</v>
      </c>
      <c r="I300" s="65" t="s">
        <v>427</v>
      </c>
      <c r="J300" s="64">
        <v>502</v>
      </c>
      <c r="K300" s="62"/>
      <c r="L300" s="63" t="s">
        <v>601</v>
      </c>
      <c r="M300" s="62">
        <v>502</v>
      </c>
      <c r="N300" s="61" t="s">
        <v>612</v>
      </c>
      <c r="O300" s="60">
        <v>1425430</v>
      </c>
      <c r="P300" s="59" t="s">
        <v>594</v>
      </c>
      <c r="Q300" s="58">
        <v>810</v>
      </c>
      <c r="R300" s="57"/>
      <c r="S300" s="57"/>
      <c r="T300" s="57"/>
      <c r="U300" s="56"/>
      <c r="V300" s="55">
        <v>54218.6</v>
      </c>
      <c r="W300" s="57"/>
      <c r="X300" s="56"/>
      <c r="Y300" s="55">
        <v>0</v>
      </c>
      <c r="Z300" s="54">
        <v>0</v>
      </c>
      <c r="AA300" s="24"/>
    </row>
    <row r="301" spans="1:27" ht="67.5" customHeight="1">
      <c r="A301" s="53"/>
      <c r="B301" s="69"/>
      <c r="C301" s="68"/>
      <c r="D301" s="67" t="s">
        <v>611</v>
      </c>
      <c r="E301" s="67"/>
      <c r="F301" s="67"/>
      <c r="G301" s="66">
        <v>502</v>
      </c>
      <c r="H301" s="65" t="s">
        <v>436</v>
      </c>
      <c r="I301" s="65" t="s">
        <v>427</v>
      </c>
      <c r="J301" s="64">
        <v>502</v>
      </c>
      <c r="K301" s="62"/>
      <c r="L301" s="63" t="s">
        <v>601</v>
      </c>
      <c r="M301" s="62">
        <v>502</v>
      </c>
      <c r="N301" s="61" t="s">
        <v>610</v>
      </c>
      <c r="O301" s="60">
        <v>1425431</v>
      </c>
      <c r="P301" s="59" t="s">
        <v>409</v>
      </c>
      <c r="Q301" s="58" t="s">
        <v>409</v>
      </c>
      <c r="R301" s="57"/>
      <c r="S301" s="57"/>
      <c r="T301" s="57"/>
      <c r="U301" s="56"/>
      <c r="V301" s="55">
        <v>19920</v>
      </c>
      <c r="W301" s="57"/>
      <c r="X301" s="56"/>
      <c r="Y301" s="55">
        <v>6837.6</v>
      </c>
      <c r="Z301" s="54">
        <v>34.32530120481928</v>
      </c>
      <c r="AA301" s="24"/>
    </row>
    <row r="302" spans="1:27" ht="22.5" customHeight="1">
      <c r="A302" s="53"/>
      <c r="B302" s="69"/>
      <c r="C302" s="90"/>
      <c r="D302" s="89"/>
      <c r="E302" s="88" t="s">
        <v>596</v>
      </c>
      <c r="F302" s="88"/>
      <c r="G302" s="66">
        <v>502</v>
      </c>
      <c r="H302" s="65" t="s">
        <v>436</v>
      </c>
      <c r="I302" s="65" t="s">
        <v>427</v>
      </c>
      <c r="J302" s="64">
        <v>502</v>
      </c>
      <c r="K302" s="62"/>
      <c r="L302" s="63" t="s">
        <v>601</v>
      </c>
      <c r="M302" s="62">
        <v>502</v>
      </c>
      <c r="N302" s="61" t="s">
        <v>610</v>
      </c>
      <c r="O302" s="60">
        <v>1425431</v>
      </c>
      <c r="P302" s="59" t="s">
        <v>594</v>
      </c>
      <c r="Q302" s="58">
        <v>810</v>
      </c>
      <c r="R302" s="57"/>
      <c r="S302" s="57"/>
      <c r="T302" s="57"/>
      <c r="U302" s="56"/>
      <c r="V302" s="55">
        <v>19920</v>
      </c>
      <c r="W302" s="57"/>
      <c r="X302" s="56"/>
      <c r="Y302" s="55">
        <v>6837.6</v>
      </c>
      <c r="Z302" s="54">
        <v>34.32530120481928</v>
      </c>
      <c r="AA302" s="24"/>
    </row>
    <row r="303" spans="1:27" ht="67.5" customHeight="1">
      <c r="A303" s="53"/>
      <c r="B303" s="69"/>
      <c r="C303" s="68"/>
      <c r="D303" s="67" t="s">
        <v>609</v>
      </c>
      <c r="E303" s="67"/>
      <c r="F303" s="67"/>
      <c r="G303" s="66">
        <v>502</v>
      </c>
      <c r="H303" s="65" t="s">
        <v>436</v>
      </c>
      <c r="I303" s="65" t="s">
        <v>427</v>
      </c>
      <c r="J303" s="64">
        <v>502</v>
      </c>
      <c r="K303" s="62"/>
      <c r="L303" s="63" t="s">
        <v>601</v>
      </c>
      <c r="M303" s="62">
        <v>502</v>
      </c>
      <c r="N303" s="61" t="s">
        <v>608</v>
      </c>
      <c r="O303" s="60">
        <v>1425516</v>
      </c>
      <c r="P303" s="59" t="s">
        <v>409</v>
      </c>
      <c r="Q303" s="58" t="s">
        <v>409</v>
      </c>
      <c r="R303" s="57"/>
      <c r="S303" s="57"/>
      <c r="T303" s="57"/>
      <c r="U303" s="56"/>
      <c r="V303" s="55">
        <v>9244.8</v>
      </c>
      <c r="W303" s="57"/>
      <c r="X303" s="56"/>
      <c r="Y303" s="55">
        <v>3230.8</v>
      </c>
      <c r="Z303" s="54">
        <v>34.947213568708904</v>
      </c>
      <c r="AA303" s="24"/>
    </row>
    <row r="304" spans="1:27" ht="22.5" customHeight="1">
      <c r="A304" s="53"/>
      <c r="B304" s="69"/>
      <c r="C304" s="90"/>
      <c r="D304" s="89"/>
      <c r="E304" s="88" t="s">
        <v>596</v>
      </c>
      <c r="F304" s="88"/>
      <c r="G304" s="66">
        <v>502</v>
      </c>
      <c r="H304" s="65" t="s">
        <v>436</v>
      </c>
      <c r="I304" s="65" t="s">
        <v>427</v>
      </c>
      <c r="J304" s="64">
        <v>502</v>
      </c>
      <c r="K304" s="62"/>
      <c r="L304" s="63" t="s">
        <v>601</v>
      </c>
      <c r="M304" s="62">
        <v>502</v>
      </c>
      <c r="N304" s="61" t="s">
        <v>608</v>
      </c>
      <c r="O304" s="60">
        <v>1425516</v>
      </c>
      <c r="P304" s="59" t="s">
        <v>594</v>
      </c>
      <c r="Q304" s="58">
        <v>810</v>
      </c>
      <c r="R304" s="57"/>
      <c r="S304" s="57"/>
      <c r="T304" s="57"/>
      <c r="U304" s="56"/>
      <c r="V304" s="55">
        <v>9244.8</v>
      </c>
      <c r="W304" s="57"/>
      <c r="X304" s="56"/>
      <c r="Y304" s="55">
        <v>3230.8</v>
      </c>
      <c r="Z304" s="54">
        <v>34.947213568708904</v>
      </c>
      <c r="AA304" s="24"/>
    </row>
    <row r="305" spans="1:27" ht="12.75" customHeight="1">
      <c r="A305" s="53"/>
      <c r="B305" s="71"/>
      <c r="C305" s="70" t="s">
        <v>607</v>
      </c>
      <c r="D305" s="70"/>
      <c r="E305" s="70"/>
      <c r="F305" s="70"/>
      <c r="G305" s="66">
        <v>503</v>
      </c>
      <c r="H305" s="65" t="s">
        <v>436</v>
      </c>
      <c r="I305" s="65" t="s">
        <v>497</v>
      </c>
      <c r="J305" s="64">
        <v>503</v>
      </c>
      <c r="K305" s="62"/>
      <c r="L305" s="63" t="s">
        <v>601</v>
      </c>
      <c r="M305" s="62">
        <v>503</v>
      </c>
      <c r="N305" s="61" t="s">
        <v>409</v>
      </c>
      <c r="O305" s="60" t="s">
        <v>409</v>
      </c>
      <c r="P305" s="59" t="s">
        <v>409</v>
      </c>
      <c r="Q305" s="58" t="s">
        <v>409</v>
      </c>
      <c r="R305" s="57"/>
      <c r="S305" s="57"/>
      <c r="T305" s="57"/>
      <c r="U305" s="56"/>
      <c r="V305" s="55">
        <v>41061.2</v>
      </c>
      <c r="W305" s="57"/>
      <c r="X305" s="56"/>
      <c r="Y305" s="55">
        <v>16560.6</v>
      </c>
      <c r="Z305" s="54">
        <v>40.33150516789573</v>
      </c>
      <c r="AA305" s="24"/>
    </row>
    <row r="306" spans="1:27" ht="33.75" customHeight="1">
      <c r="A306" s="53"/>
      <c r="B306" s="69"/>
      <c r="C306" s="68"/>
      <c r="D306" s="67" t="s">
        <v>606</v>
      </c>
      <c r="E306" s="67"/>
      <c r="F306" s="67"/>
      <c r="G306" s="66">
        <v>503</v>
      </c>
      <c r="H306" s="65" t="s">
        <v>436</v>
      </c>
      <c r="I306" s="65" t="s">
        <v>497</v>
      </c>
      <c r="J306" s="64">
        <v>503</v>
      </c>
      <c r="K306" s="62"/>
      <c r="L306" s="63" t="s">
        <v>601</v>
      </c>
      <c r="M306" s="62">
        <v>503</v>
      </c>
      <c r="N306" s="61" t="s">
        <v>605</v>
      </c>
      <c r="O306" s="60">
        <v>142501</v>
      </c>
      <c r="P306" s="59" t="s">
        <v>409</v>
      </c>
      <c r="Q306" s="58" t="s">
        <v>409</v>
      </c>
      <c r="R306" s="57"/>
      <c r="S306" s="57"/>
      <c r="T306" s="57"/>
      <c r="U306" s="56"/>
      <c r="V306" s="55">
        <v>312.5</v>
      </c>
      <c r="W306" s="57"/>
      <c r="X306" s="56"/>
      <c r="Y306" s="55">
        <v>312.5</v>
      </c>
      <c r="Z306" s="54">
        <v>100</v>
      </c>
      <c r="AA306" s="24"/>
    </row>
    <row r="307" spans="1:27" ht="22.5" customHeight="1">
      <c r="A307" s="53"/>
      <c r="B307" s="69"/>
      <c r="C307" s="90"/>
      <c r="D307" s="89"/>
      <c r="E307" s="88" t="s">
        <v>418</v>
      </c>
      <c r="F307" s="88"/>
      <c r="G307" s="66">
        <v>503</v>
      </c>
      <c r="H307" s="65" t="s">
        <v>436</v>
      </c>
      <c r="I307" s="65" t="s">
        <v>497</v>
      </c>
      <c r="J307" s="64">
        <v>503</v>
      </c>
      <c r="K307" s="62"/>
      <c r="L307" s="63" t="s">
        <v>601</v>
      </c>
      <c r="M307" s="62">
        <v>503</v>
      </c>
      <c r="N307" s="61" t="s">
        <v>605</v>
      </c>
      <c r="O307" s="60">
        <v>142501</v>
      </c>
      <c r="P307" s="59" t="s">
        <v>414</v>
      </c>
      <c r="Q307" s="58">
        <v>244</v>
      </c>
      <c r="R307" s="57"/>
      <c r="S307" s="57"/>
      <c r="T307" s="57"/>
      <c r="U307" s="56"/>
      <c r="V307" s="55">
        <v>312.5</v>
      </c>
      <c r="W307" s="57"/>
      <c r="X307" s="56"/>
      <c r="Y307" s="55">
        <v>312.5</v>
      </c>
      <c r="Z307" s="54">
        <v>100</v>
      </c>
      <c r="AA307" s="24"/>
    </row>
    <row r="308" spans="1:27" ht="45" customHeight="1">
      <c r="A308" s="53"/>
      <c r="B308" s="69"/>
      <c r="C308" s="68"/>
      <c r="D308" s="67" t="s">
        <v>604</v>
      </c>
      <c r="E308" s="67"/>
      <c r="F308" s="67"/>
      <c r="G308" s="66">
        <v>503</v>
      </c>
      <c r="H308" s="65" t="s">
        <v>436</v>
      </c>
      <c r="I308" s="65" t="s">
        <v>497</v>
      </c>
      <c r="J308" s="64">
        <v>503</v>
      </c>
      <c r="K308" s="62"/>
      <c r="L308" s="63" t="s">
        <v>601</v>
      </c>
      <c r="M308" s="62">
        <v>503</v>
      </c>
      <c r="N308" s="61" t="s">
        <v>603</v>
      </c>
      <c r="O308" s="60">
        <v>1412501</v>
      </c>
      <c r="P308" s="59" t="s">
        <v>409</v>
      </c>
      <c r="Q308" s="58" t="s">
        <v>409</v>
      </c>
      <c r="R308" s="57"/>
      <c r="S308" s="57"/>
      <c r="T308" s="57"/>
      <c r="U308" s="56"/>
      <c r="V308" s="55">
        <v>39748.7</v>
      </c>
      <c r="W308" s="57"/>
      <c r="X308" s="56"/>
      <c r="Y308" s="55">
        <v>15248.1</v>
      </c>
      <c r="Z308" s="54">
        <v>38.361254581910856</v>
      </c>
      <c r="AA308" s="24"/>
    </row>
    <row r="309" spans="1:27" ht="22.5" customHeight="1">
      <c r="A309" s="53"/>
      <c r="B309" s="69"/>
      <c r="C309" s="90"/>
      <c r="D309" s="89"/>
      <c r="E309" s="88" t="s">
        <v>418</v>
      </c>
      <c r="F309" s="88"/>
      <c r="G309" s="66">
        <v>503</v>
      </c>
      <c r="H309" s="65" t="s">
        <v>436</v>
      </c>
      <c r="I309" s="65" t="s">
        <v>497</v>
      </c>
      <c r="J309" s="64">
        <v>503</v>
      </c>
      <c r="K309" s="62"/>
      <c r="L309" s="63" t="s">
        <v>601</v>
      </c>
      <c r="M309" s="62">
        <v>503</v>
      </c>
      <c r="N309" s="61" t="s">
        <v>603</v>
      </c>
      <c r="O309" s="60">
        <v>1412501</v>
      </c>
      <c r="P309" s="59" t="s">
        <v>414</v>
      </c>
      <c r="Q309" s="58">
        <v>244</v>
      </c>
      <c r="R309" s="57"/>
      <c r="S309" s="57"/>
      <c r="T309" s="57"/>
      <c r="U309" s="56"/>
      <c r="V309" s="55">
        <v>39648.7</v>
      </c>
      <c r="W309" s="57"/>
      <c r="X309" s="56"/>
      <c r="Y309" s="55">
        <v>15248.1</v>
      </c>
      <c r="Z309" s="54">
        <v>38.458007450433435</v>
      </c>
      <c r="AA309" s="24"/>
    </row>
    <row r="310" spans="1:27" ht="22.5" customHeight="1">
      <c r="A310" s="53"/>
      <c r="B310" s="69"/>
      <c r="C310" s="90"/>
      <c r="D310" s="89"/>
      <c r="E310" s="88" t="s">
        <v>445</v>
      </c>
      <c r="F310" s="88"/>
      <c r="G310" s="66">
        <v>503</v>
      </c>
      <c r="H310" s="65" t="s">
        <v>436</v>
      </c>
      <c r="I310" s="65" t="s">
        <v>497</v>
      </c>
      <c r="J310" s="64">
        <v>503</v>
      </c>
      <c r="K310" s="62"/>
      <c r="L310" s="63" t="s">
        <v>601</v>
      </c>
      <c r="M310" s="62">
        <v>503</v>
      </c>
      <c r="N310" s="61" t="s">
        <v>603</v>
      </c>
      <c r="O310" s="60">
        <v>1412501</v>
      </c>
      <c r="P310" s="59" t="s">
        <v>443</v>
      </c>
      <c r="Q310" s="58">
        <v>414</v>
      </c>
      <c r="R310" s="57"/>
      <c r="S310" s="57"/>
      <c r="T310" s="57"/>
      <c r="U310" s="56"/>
      <c r="V310" s="55">
        <v>100</v>
      </c>
      <c r="W310" s="57"/>
      <c r="X310" s="56"/>
      <c r="Y310" s="55">
        <v>0</v>
      </c>
      <c r="Z310" s="54">
        <v>0</v>
      </c>
      <c r="AA310" s="24"/>
    </row>
    <row r="311" spans="1:27" ht="22.5" customHeight="1">
      <c r="A311" s="53"/>
      <c r="B311" s="69"/>
      <c r="C311" s="68"/>
      <c r="D311" s="67" t="s">
        <v>602</v>
      </c>
      <c r="E311" s="67"/>
      <c r="F311" s="67"/>
      <c r="G311" s="66">
        <v>503</v>
      </c>
      <c r="H311" s="65" t="s">
        <v>436</v>
      </c>
      <c r="I311" s="65" t="s">
        <v>497</v>
      </c>
      <c r="J311" s="64">
        <v>503</v>
      </c>
      <c r="K311" s="62"/>
      <c r="L311" s="63" t="s">
        <v>601</v>
      </c>
      <c r="M311" s="62">
        <v>503</v>
      </c>
      <c r="N311" s="61" t="s">
        <v>600</v>
      </c>
      <c r="O311" s="60">
        <v>2102501</v>
      </c>
      <c r="P311" s="59" t="s">
        <v>409</v>
      </c>
      <c r="Q311" s="58" t="s">
        <v>409</v>
      </c>
      <c r="R311" s="57"/>
      <c r="S311" s="57"/>
      <c r="T311" s="57"/>
      <c r="U311" s="56"/>
      <c r="V311" s="55">
        <v>1000</v>
      </c>
      <c r="W311" s="57"/>
      <c r="X311" s="56"/>
      <c r="Y311" s="55">
        <v>1000</v>
      </c>
      <c r="Z311" s="54">
        <v>100</v>
      </c>
      <c r="AA311" s="24"/>
    </row>
    <row r="312" spans="1:27" ht="22.5" customHeight="1">
      <c r="A312" s="53"/>
      <c r="B312" s="69"/>
      <c r="C312" s="90"/>
      <c r="D312" s="89"/>
      <c r="E312" s="88" t="s">
        <v>418</v>
      </c>
      <c r="F312" s="88"/>
      <c r="G312" s="66">
        <v>503</v>
      </c>
      <c r="H312" s="65" t="s">
        <v>436</v>
      </c>
      <c r="I312" s="65" t="s">
        <v>497</v>
      </c>
      <c r="J312" s="64">
        <v>503</v>
      </c>
      <c r="K312" s="62"/>
      <c r="L312" s="63" t="s">
        <v>601</v>
      </c>
      <c r="M312" s="62">
        <v>503</v>
      </c>
      <c r="N312" s="61" t="s">
        <v>600</v>
      </c>
      <c r="O312" s="60">
        <v>2102501</v>
      </c>
      <c r="P312" s="59" t="s">
        <v>414</v>
      </c>
      <c r="Q312" s="58">
        <v>244</v>
      </c>
      <c r="R312" s="57"/>
      <c r="S312" s="57"/>
      <c r="T312" s="57"/>
      <c r="U312" s="56"/>
      <c r="V312" s="55">
        <v>1000</v>
      </c>
      <c r="W312" s="57"/>
      <c r="X312" s="56"/>
      <c r="Y312" s="55">
        <v>1000</v>
      </c>
      <c r="Z312" s="54">
        <v>100</v>
      </c>
      <c r="AA312" s="24"/>
    </row>
    <row r="313" spans="1:27" s="72" customFormat="1" ht="12.75" customHeight="1">
      <c r="A313" s="87"/>
      <c r="B313" s="86" t="s">
        <v>599</v>
      </c>
      <c r="C313" s="86"/>
      <c r="D313" s="86"/>
      <c r="E313" s="86"/>
      <c r="F313" s="86"/>
      <c r="G313" s="85" t="s">
        <v>409</v>
      </c>
      <c r="H313" s="83" t="s">
        <v>544</v>
      </c>
      <c r="I313" s="83" t="s">
        <v>412</v>
      </c>
      <c r="J313" s="84">
        <v>709</v>
      </c>
      <c r="K313" s="82"/>
      <c r="L313" s="83"/>
      <c r="M313" s="82" t="s">
        <v>409</v>
      </c>
      <c r="N313" s="81" t="s">
        <v>409</v>
      </c>
      <c r="O313" s="80" t="s">
        <v>409</v>
      </c>
      <c r="P313" s="79" t="s">
        <v>409</v>
      </c>
      <c r="Q313" s="78" t="s">
        <v>409</v>
      </c>
      <c r="R313" s="77"/>
      <c r="S313" s="77"/>
      <c r="T313" s="77"/>
      <c r="U313" s="76"/>
      <c r="V313" s="75">
        <v>2025724</v>
      </c>
      <c r="W313" s="77"/>
      <c r="X313" s="76"/>
      <c r="Y313" s="75">
        <v>1450233.2</v>
      </c>
      <c r="Z313" s="74">
        <v>71.59085837952259</v>
      </c>
      <c r="AA313" s="73"/>
    </row>
    <row r="314" spans="1:27" ht="12.75" customHeight="1">
      <c r="A314" s="53"/>
      <c r="B314" s="71"/>
      <c r="C314" s="70" t="s">
        <v>598</v>
      </c>
      <c r="D314" s="70"/>
      <c r="E314" s="70"/>
      <c r="F314" s="70"/>
      <c r="G314" s="66">
        <v>701</v>
      </c>
      <c r="H314" s="65" t="s">
        <v>544</v>
      </c>
      <c r="I314" s="65" t="s">
        <v>403</v>
      </c>
      <c r="J314" s="64">
        <v>701</v>
      </c>
      <c r="K314" s="62"/>
      <c r="L314" s="63" t="s">
        <v>542</v>
      </c>
      <c r="M314" s="62">
        <v>701</v>
      </c>
      <c r="N314" s="61" t="s">
        <v>409</v>
      </c>
      <c r="O314" s="60" t="s">
        <v>409</v>
      </c>
      <c r="P314" s="59" t="s">
        <v>409</v>
      </c>
      <c r="Q314" s="58" t="s">
        <v>409</v>
      </c>
      <c r="R314" s="57"/>
      <c r="S314" s="57"/>
      <c r="T314" s="57"/>
      <c r="U314" s="56"/>
      <c r="V314" s="55">
        <v>641757</v>
      </c>
      <c r="W314" s="57"/>
      <c r="X314" s="56"/>
      <c r="Y314" s="55">
        <v>432194.3</v>
      </c>
      <c r="Z314" s="54">
        <v>67.34547500066225</v>
      </c>
      <c r="AA314" s="24"/>
    </row>
    <row r="315" spans="1:27" ht="33.75" customHeight="1">
      <c r="A315" s="53"/>
      <c r="B315" s="69"/>
      <c r="C315" s="68"/>
      <c r="D315" s="67" t="s">
        <v>554</v>
      </c>
      <c r="E315" s="67"/>
      <c r="F315" s="67"/>
      <c r="G315" s="66">
        <v>701</v>
      </c>
      <c r="H315" s="65" t="s">
        <v>544</v>
      </c>
      <c r="I315" s="65" t="s">
        <v>403</v>
      </c>
      <c r="J315" s="64">
        <v>701</v>
      </c>
      <c r="K315" s="62"/>
      <c r="L315" s="63" t="s">
        <v>542</v>
      </c>
      <c r="M315" s="62">
        <v>701</v>
      </c>
      <c r="N315" s="61" t="s">
        <v>551</v>
      </c>
      <c r="O315" s="60">
        <v>2010059</v>
      </c>
      <c r="P315" s="59" t="s">
        <v>409</v>
      </c>
      <c r="Q315" s="58" t="s">
        <v>409</v>
      </c>
      <c r="R315" s="57"/>
      <c r="S315" s="57"/>
      <c r="T315" s="57"/>
      <c r="U315" s="56"/>
      <c r="V315" s="55">
        <v>130270.8</v>
      </c>
      <c r="W315" s="57"/>
      <c r="X315" s="56"/>
      <c r="Y315" s="55">
        <v>85639.4</v>
      </c>
      <c r="Z315" s="54">
        <v>65.73952105920895</v>
      </c>
      <c r="AA315" s="24"/>
    </row>
    <row r="316" spans="1:27" ht="22.5" customHeight="1">
      <c r="A316" s="53"/>
      <c r="B316" s="69"/>
      <c r="C316" s="90"/>
      <c r="D316" s="89"/>
      <c r="E316" s="88" t="s">
        <v>430</v>
      </c>
      <c r="F316" s="88"/>
      <c r="G316" s="66">
        <v>701</v>
      </c>
      <c r="H316" s="65" t="s">
        <v>544</v>
      </c>
      <c r="I316" s="65" t="s">
        <v>403</v>
      </c>
      <c r="J316" s="64">
        <v>701</v>
      </c>
      <c r="K316" s="62"/>
      <c r="L316" s="63" t="s">
        <v>542</v>
      </c>
      <c r="M316" s="62">
        <v>701</v>
      </c>
      <c r="N316" s="61" t="s">
        <v>551</v>
      </c>
      <c r="O316" s="60">
        <v>2010059</v>
      </c>
      <c r="P316" s="59" t="s">
        <v>429</v>
      </c>
      <c r="Q316" s="58">
        <v>611</v>
      </c>
      <c r="R316" s="57"/>
      <c r="S316" s="57"/>
      <c r="T316" s="57"/>
      <c r="U316" s="56"/>
      <c r="V316" s="55">
        <v>80829.7</v>
      </c>
      <c r="W316" s="57"/>
      <c r="X316" s="56"/>
      <c r="Y316" s="55">
        <v>55916.6</v>
      </c>
      <c r="Z316" s="54">
        <v>69.17828471465315</v>
      </c>
      <c r="AA316" s="24"/>
    </row>
    <row r="317" spans="1:27" ht="12.75" customHeight="1">
      <c r="A317" s="53"/>
      <c r="B317" s="69"/>
      <c r="C317" s="90"/>
      <c r="D317" s="89"/>
      <c r="E317" s="88" t="s">
        <v>428</v>
      </c>
      <c r="F317" s="88"/>
      <c r="G317" s="66">
        <v>701</v>
      </c>
      <c r="H317" s="65" t="s">
        <v>544</v>
      </c>
      <c r="I317" s="65" t="s">
        <v>403</v>
      </c>
      <c r="J317" s="64">
        <v>701</v>
      </c>
      <c r="K317" s="62"/>
      <c r="L317" s="63" t="s">
        <v>542</v>
      </c>
      <c r="M317" s="62">
        <v>701</v>
      </c>
      <c r="N317" s="61" t="s">
        <v>551</v>
      </c>
      <c r="O317" s="60">
        <v>2010059</v>
      </c>
      <c r="P317" s="59" t="s">
        <v>425</v>
      </c>
      <c r="Q317" s="58">
        <v>612</v>
      </c>
      <c r="R317" s="57"/>
      <c r="S317" s="57"/>
      <c r="T317" s="57"/>
      <c r="U317" s="56"/>
      <c r="V317" s="55">
        <v>28811.6</v>
      </c>
      <c r="W317" s="57"/>
      <c r="X317" s="56"/>
      <c r="Y317" s="55">
        <v>14420.9</v>
      </c>
      <c r="Z317" s="54">
        <v>50.05240944619528</v>
      </c>
      <c r="AA317" s="24"/>
    </row>
    <row r="318" spans="1:27" ht="22.5" customHeight="1">
      <c r="A318" s="53"/>
      <c r="B318" s="69"/>
      <c r="C318" s="90"/>
      <c r="D318" s="89"/>
      <c r="E318" s="88" t="s">
        <v>528</v>
      </c>
      <c r="F318" s="88"/>
      <c r="G318" s="66">
        <v>701</v>
      </c>
      <c r="H318" s="65" t="s">
        <v>544</v>
      </c>
      <c r="I318" s="65" t="s">
        <v>403</v>
      </c>
      <c r="J318" s="64">
        <v>701</v>
      </c>
      <c r="K318" s="62"/>
      <c r="L318" s="63" t="s">
        <v>542</v>
      </c>
      <c r="M318" s="62">
        <v>701</v>
      </c>
      <c r="N318" s="61" t="s">
        <v>551</v>
      </c>
      <c r="O318" s="60">
        <v>2010059</v>
      </c>
      <c r="P318" s="59" t="s">
        <v>527</v>
      </c>
      <c r="Q318" s="58">
        <v>621</v>
      </c>
      <c r="R318" s="57"/>
      <c r="S318" s="57"/>
      <c r="T318" s="57"/>
      <c r="U318" s="56"/>
      <c r="V318" s="55">
        <v>16654.8</v>
      </c>
      <c r="W318" s="57"/>
      <c r="X318" s="56"/>
      <c r="Y318" s="55">
        <v>13392</v>
      </c>
      <c r="Z318" s="54">
        <v>80.40925138698753</v>
      </c>
      <c r="AA318" s="24"/>
    </row>
    <row r="319" spans="1:27" ht="12.75" customHeight="1">
      <c r="A319" s="53"/>
      <c r="B319" s="69"/>
      <c r="C319" s="90"/>
      <c r="D319" s="89"/>
      <c r="E319" s="88" t="s">
        <v>521</v>
      </c>
      <c r="F319" s="88"/>
      <c r="G319" s="66">
        <v>701</v>
      </c>
      <c r="H319" s="65" t="s">
        <v>544</v>
      </c>
      <c r="I319" s="65" t="s">
        <v>403</v>
      </c>
      <c r="J319" s="64">
        <v>701</v>
      </c>
      <c r="K319" s="62"/>
      <c r="L319" s="63" t="s">
        <v>542</v>
      </c>
      <c r="M319" s="62">
        <v>701</v>
      </c>
      <c r="N319" s="61" t="s">
        <v>551</v>
      </c>
      <c r="O319" s="60">
        <v>2010059</v>
      </c>
      <c r="P319" s="59" t="s">
        <v>518</v>
      </c>
      <c r="Q319" s="58">
        <v>622</v>
      </c>
      <c r="R319" s="57"/>
      <c r="S319" s="57"/>
      <c r="T319" s="57"/>
      <c r="U319" s="56"/>
      <c r="V319" s="55">
        <v>3974.7</v>
      </c>
      <c r="W319" s="57"/>
      <c r="X319" s="56"/>
      <c r="Y319" s="55">
        <v>1909.9</v>
      </c>
      <c r="Z319" s="54">
        <v>48.05142526479986</v>
      </c>
      <c r="AA319" s="24"/>
    </row>
    <row r="320" spans="1:27" ht="33.75" customHeight="1">
      <c r="A320" s="53"/>
      <c r="B320" s="69"/>
      <c r="C320" s="68"/>
      <c r="D320" s="67" t="s">
        <v>548</v>
      </c>
      <c r="E320" s="67"/>
      <c r="F320" s="67"/>
      <c r="G320" s="66">
        <v>701</v>
      </c>
      <c r="H320" s="65" t="s">
        <v>544</v>
      </c>
      <c r="I320" s="65" t="s">
        <v>403</v>
      </c>
      <c r="J320" s="64">
        <v>701</v>
      </c>
      <c r="K320" s="62"/>
      <c r="L320" s="63" t="s">
        <v>542</v>
      </c>
      <c r="M320" s="62">
        <v>701</v>
      </c>
      <c r="N320" s="61" t="s">
        <v>547</v>
      </c>
      <c r="O320" s="60">
        <v>2012501</v>
      </c>
      <c r="P320" s="59" t="s">
        <v>409</v>
      </c>
      <c r="Q320" s="58" t="s">
        <v>409</v>
      </c>
      <c r="R320" s="57"/>
      <c r="S320" s="57"/>
      <c r="T320" s="57"/>
      <c r="U320" s="56"/>
      <c r="V320" s="55">
        <v>2730.7</v>
      </c>
      <c r="W320" s="57"/>
      <c r="X320" s="56"/>
      <c r="Y320" s="55">
        <v>2730.7</v>
      </c>
      <c r="Z320" s="54">
        <v>100</v>
      </c>
      <c r="AA320" s="24"/>
    </row>
    <row r="321" spans="1:27" ht="12.75" customHeight="1">
      <c r="A321" s="53"/>
      <c r="B321" s="69"/>
      <c r="C321" s="90"/>
      <c r="D321" s="89"/>
      <c r="E321" s="88" t="s">
        <v>428</v>
      </c>
      <c r="F321" s="88"/>
      <c r="G321" s="66">
        <v>701</v>
      </c>
      <c r="H321" s="65" t="s">
        <v>544</v>
      </c>
      <c r="I321" s="65" t="s">
        <v>403</v>
      </c>
      <c r="J321" s="64">
        <v>701</v>
      </c>
      <c r="K321" s="62"/>
      <c r="L321" s="63" t="s">
        <v>542</v>
      </c>
      <c r="M321" s="62">
        <v>701</v>
      </c>
      <c r="N321" s="61" t="s">
        <v>547</v>
      </c>
      <c r="O321" s="60">
        <v>2012501</v>
      </c>
      <c r="P321" s="59" t="s">
        <v>425</v>
      </c>
      <c r="Q321" s="58">
        <v>612</v>
      </c>
      <c r="R321" s="57"/>
      <c r="S321" s="57"/>
      <c r="T321" s="57"/>
      <c r="U321" s="56"/>
      <c r="V321" s="55">
        <v>2527.7</v>
      </c>
      <c r="W321" s="57"/>
      <c r="X321" s="56"/>
      <c r="Y321" s="55">
        <v>2527.7</v>
      </c>
      <c r="Z321" s="54">
        <v>100</v>
      </c>
      <c r="AA321" s="24"/>
    </row>
    <row r="322" spans="1:27" ht="12.75" customHeight="1">
      <c r="A322" s="53"/>
      <c r="B322" s="69"/>
      <c r="C322" s="90"/>
      <c r="D322" s="89"/>
      <c r="E322" s="88" t="s">
        <v>521</v>
      </c>
      <c r="F322" s="88"/>
      <c r="G322" s="66">
        <v>701</v>
      </c>
      <c r="H322" s="65" t="s">
        <v>544</v>
      </c>
      <c r="I322" s="65" t="s">
        <v>403</v>
      </c>
      <c r="J322" s="64">
        <v>701</v>
      </c>
      <c r="K322" s="62"/>
      <c r="L322" s="63" t="s">
        <v>542</v>
      </c>
      <c r="M322" s="62">
        <v>701</v>
      </c>
      <c r="N322" s="61" t="s">
        <v>547</v>
      </c>
      <c r="O322" s="60">
        <v>2012501</v>
      </c>
      <c r="P322" s="59" t="s">
        <v>518</v>
      </c>
      <c r="Q322" s="58">
        <v>622</v>
      </c>
      <c r="R322" s="57"/>
      <c r="S322" s="57"/>
      <c r="T322" s="57"/>
      <c r="U322" s="56"/>
      <c r="V322" s="55">
        <v>203</v>
      </c>
      <c r="W322" s="57"/>
      <c r="X322" s="56"/>
      <c r="Y322" s="55">
        <v>203</v>
      </c>
      <c r="Z322" s="54">
        <v>100</v>
      </c>
      <c r="AA322" s="24"/>
    </row>
    <row r="323" spans="1:27" ht="56.25" customHeight="1">
      <c r="A323" s="53"/>
      <c r="B323" s="69"/>
      <c r="C323" s="68"/>
      <c r="D323" s="67" t="s">
        <v>597</v>
      </c>
      <c r="E323" s="67"/>
      <c r="F323" s="67"/>
      <c r="G323" s="66">
        <v>701</v>
      </c>
      <c r="H323" s="65" t="s">
        <v>544</v>
      </c>
      <c r="I323" s="65" t="s">
        <v>403</v>
      </c>
      <c r="J323" s="64">
        <v>701</v>
      </c>
      <c r="K323" s="62"/>
      <c r="L323" s="63" t="s">
        <v>542</v>
      </c>
      <c r="M323" s="62">
        <v>701</v>
      </c>
      <c r="N323" s="61" t="s">
        <v>595</v>
      </c>
      <c r="O323" s="60">
        <v>2015503</v>
      </c>
      <c r="P323" s="59" t="s">
        <v>409</v>
      </c>
      <c r="Q323" s="58" t="s">
        <v>409</v>
      </c>
      <c r="R323" s="57"/>
      <c r="S323" s="57"/>
      <c r="T323" s="57"/>
      <c r="U323" s="56"/>
      <c r="V323" s="55">
        <v>503912</v>
      </c>
      <c r="W323" s="57"/>
      <c r="X323" s="56"/>
      <c r="Y323" s="55">
        <v>340138.2</v>
      </c>
      <c r="Z323" s="54">
        <v>67.49952372636491</v>
      </c>
      <c r="AA323" s="24"/>
    </row>
    <row r="324" spans="1:27" ht="22.5" customHeight="1">
      <c r="A324" s="53"/>
      <c r="B324" s="69"/>
      <c r="C324" s="90"/>
      <c r="D324" s="89"/>
      <c r="E324" s="88" t="s">
        <v>430</v>
      </c>
      <c r="F324" s="88"/>
      <c r="G324" s="66">
        <v>701</v>
      </c>
      <c r="H324" s="65" t="s">
        <v>544</v>
      </c>
      <c r="I324" s="65" t="s">
        <v>403</v>
      </c>
      <c r="J324" s="64">
        <v>701</v>
      </c>
      <c r="K324" s="62"/>
      <c r="L324" s="63" t="s">
        <v>542</v>
      </c>
      <c r="M324" s="62">
        <v>701</v>
      </c>
      <c r="N324" s="61" t="s">
        <v>595</v>
      </c>
      <c r="O324" s="60">
        <v>2015503</v>
      </c>
      <c r="P324" s="59" t="s">
        <v>429</v>
      </c>
      <c r="Q324" s="58">
        <v>611</v>
      </c>
      <c r="R324" s="57"/>
      <c r="S324" s="57"/>
      <c r="T324" s="57"/>
      <c r="U324" s="56"/>
      <c r="V324" s="55">
        <v>416521.6</v>
      </c>
      <c r="W324" s="57"/>
      <c r="X324" s="56"/>
      <c r="Y324" s="55">
        <v>280637.2</v>
      </c>
      <c r="Z324" s="54">
        <v>67.37638576246707</v>
      </c>
      <c r="AA324" s="24"/>
    </row>
    <row r="325" spans="1:27" ht="22.5" customHeight="1">
      <c r="A325" s="53"/>
      <c r="B325" s="69"/>
      <c r="C325" s="90"/>
      <c r="D325" s="89"/>
      <c r="E325" s="88" t="s">
        <v>528</v>
      </c>
      <c r="F325" s="88"/>
      <c r="G325" s="66">
        <v>701</v>
      </c>
      <c r="H325" s="65" t="s">
        <v>544</v>
      </c>
      <c r="I325" s="65" t="s">
        <v>403</v>
      </c>
      <c r="J325" s="64">
        <v>701</v>
      </c>
      <c r="K325" s="62"/>
      <c r="L325" s="63" t="s">
        <v>542</v>
      </c>
      <c r="M325" s="62">
        <v>701</v>
      </c>
      <c r="N325" s="61" t="s">
        <v>595</v>
      </c>
      <c r="O325" s="60">
        <v>2015503</v>
      </c>
      <c r="P325" s="59" t="s">
        <v>527</v>
      </c>
      <c r="Q325" s="58">
        <v>621</v>
      </c>
      <c r="R325" s="57"/>
      <c r="S325" s="57"/>
      <c r="T325" s="57"/>
      <c r="U325" s="56"/>
      <c r="V325" s="55">
        <v>78992.5</v>
      </c>
      <c r="W325" s="57"/>
      <c r="X325" s="56"/>
      <c r="Y325" s="55">
        <v>54076.7</v>
      </c>
      <c r="Z325" s="54">
        <v>68.4580181662816</v>
      </c>
      <c r="AA325" s="24"/>
    </row>
    <row r="326" spans="1:27" ht="22.5" customHeight="1">
      <c r="A326" s="53"/>
      <c r="B326" s="69"/>
      <c r="C326" s="90"/>
      <c r="D326" s="89"/>
      <c r="E326" s="88" t="s">
        <v>596</v>
      </c>
      <c r="F326" s="88"/>
      <c r="G326" s="66">
        <v>701</v>
      </c>
      <c r="H326" s="65" t="s">
        <v>544</v>
      </c>
      <c r="I326" s="65" t="s">
        <v>403</v>
      </c>
      <c r="J326" s="64">
        <v>701</v>
      </c>
      <c r="K326" s="62"/>
      <c r="L326" s="63" t="s">
        <v>542</v>
      </c>
      <c r="M326" s="62">
        <v>701</v>
      </c>
      <c r="N326" s="61" t="s">
        <v>595</v>
      </c>
      <c r="O326" s="60">
        <v>2015503</v>
      </c>
      <c r="P326" s="59" t="s">
        <v>594</v>
      </c>
      <c r="Q326" s="58">
        <v>810</v>
      </c>
      <c r="R326" s="57"/>
      <c r="S326" s="57"/>
      <c r="T326" s="57"/>
      <c r="U326" s="56"/>
      <c r="V326" s="55">
        <v>8397.9</v>
      </c>
      <c r="W326" s="57"/>
      <c r="X326" s="56"/>
      <c r="Y326" s="55">
        <v>5424.3</v>
      </c>
      <c r="Z326" s="54">
        <v>64.59114778694675</v>
      </c>
      <c r="AA326" s="24"/>
    </row>
    <row r="327" spans="1:27" ht="56.25" customHeight="1">
      <c r="A327" s="53"/>
      <c r="B327" s="69"/>
      <c r="C327" s="68"/>
      <c r="D327" s="67" t="s">
        <v>492</v>
      </c>
      <c r="E327" s="67"/>
      <c r="F327" s="67"/>
      <c r="G327" s="66">
        <v>701</v>
      </c>
      <c r="H327" s="65" t="s">
        <v>544</v>
      </c>
      <c r="I327" s="65" t="s">
        <v>403</v>
      </c>
      <c r="J327" s="64">
        <v>701</v>
      </c>
      <c r="K327" s="62"/>
      <c r="L327" s="63" t="s">
        <v>542</v>
      </c>
      <c r="M327" s="62">
        <v>701</v>
      </c>
      <c r="N327" s="61" t="s">
        <v>490</v>
      </c>
      <c r="O327" s="60">
        <v>2015507</v>
      </c>
      <c r="P327" s="59" t="s">
        <v>409</v>
      </c>
      <c r="Q327" s="58" t="s">
        <v>409</v>
      </c>
      <c r="R327" s="57"/>
      <c r="S327" s="57"/>
      <c r="T327" s="57"/>
      <c r="U327" s="56"/>
      <c r="V327" s="55">
        <v>1772.4</v>
      </c>
      <c r="W327" s="57"/>
      <c r="X327" s="56"/>
      <c r="Y327" s="55">
        <v>1052.5</v>
      </c>
      <c r="Z327" s="54">
        <v>59.382757842473474</v>
      </c>
      <c r="AA327" s="24"/>
    </row>
    <row r="328" spans="1:27" ht="12.75" customHeight="1">
      <c r="A328" s="53"/>
      <c r="B328" s="69"/>
      <c r="C328" s="90"/>
      <c r="D328" s="89"/>
      <c r="E328" s="88" t="s">
        <v>428</v>
      </c>
      <c r="F328" s="88"/>
      <c r="G328" s="66">
        <v>701</v>
      </c>
      <c r="H328" s="65" t="s">
        <v>544</v>
      </c>
      <c r="I328" s="65" t="s">
        <v>403</v>
      </c>
      <c r="J328" s="64">
        <v>701</v>
      </c>
      <c r="K328" s="62"/>
      <c r="L328" s="63" t="s">
        <v>542</v>
      </c>
      <c r="M328" s="62">
        <v>701</v>
      </c>
      <c r="N328" s="61" t="s">
        <v>490</v>
      </c>
      <c r="O328" s="60">
        <v>2015507</v>
      </c>
      <c r="P328" s="59" t="s">
        <v>425</v>
      </c>
      <c r="Q328" s="58">
        <v>612</v>
      </c>
      <c r="R328" s="57"/>
      <c r="S328" s="57"/>
      <c r="T328" s="57"/>
      <c r="U328" s="56"/>
      <c r="V328" s="55">
        <v>1489.8</v>
      </c>
      <c r="W328" s="57"/>
      <c r="X328" s="56"/>
      <c r="Y328" s="55">
        <v>893.1</v>
      </c>
      <c r="Z328" s="54">
        <v>59.947643979057595</v>
      </c>
      <c r="AA328" s="24"/>
    </row>
    <row r="329" spans="1:27" ht="12.75" customHeight="1">
      <c r="A329" s="53"/>
      <c r="B329" s="69"/>
      <c r="C329" s="90"/>
      <c r="D329" s="89"/>
      <c r="E329" s="88" t="s">
        <v>521</v>
      </c>
      <c r="F329" s="88"/>
      <c r="G329" s="66">
        <v>701</v>
      </c>
      <c r="H329" s="65" t="s">
        <v>544</v>
      </c>
      <c r="I329" s="65" t="s">
        <v>403</v>
      </c>
      <c r="J329" s="64">
        <v>701</v>
      </c>
      <c r="K329" s="62"/>
      <c r="L329" s="63" t="s">
        <v>542</v>
      </c>
      <c r="M329" s="62">
        <v>701</v>
      </c>
      <c r="N329" s="61" t="s">
        <v>490</v>
      </c>
      <c r="O329" s="60">
        <v>2015507</v>
      </c>
      <c r="P329" s="59" t="s">
        <v>518</v>
      </c>
      <c r="Q329" s="58">
        <v>622</v>
      </c>
      <c r="R329" s="57"/>
      <c r="S329" s="57"/>
      <c r="T329" s="57"/>
      <c r="U329" s="56"/>
      <c r="V329" s="55">
        <v>282.6</v>
      </c>
      <c r="W329" s="57"/>
      <c r="X329" s="56"/>
      <c r="Y329" s="55">
        <v>159.4</v>
      </c>
      <c r="Z329" s="54">
        <v>56.404812455767875</v>
      </c>
      <c r="AA329" s="24"/>
    </row>
    <row r="330" spans="1:27" ht="33.75" customHeight="1">
      <c r="A330" s="53"/>
      <c r="B330" s="69"/>
      <c r="C330" s="68"/>
      <c r="D330" s="67" t="s">
        <v>580</v>
      </c>
      <c r="E330" s="67"/>
      <c r="F330" s="67"/>
      <c r="G330" s="66">
        <v>701</v>
      </c>
      <c r="H330" s="65" t="s">
        <v>544</v>
      </c>
      <c r="I330" s="65" t="s">
        <v>403</v>
      </c>
      <c r="J330" s="64">
        <v>701</v>
      </c>
      <c r="K330" s="62"/>
      <c r="L330" s="63" t="s">
        <v>542</v>
      </c>
      <c r="M330" s="62">
        <v>701</v>
      </c>
      <c r="N330" s="61" t="s">
        <v>579</v>
      </c>
      <c r="O330" s="60">
        <v>2015608</v>
      </c>
      <c r="P330" s="59" t="s">
        <v>409</v>
      </c>
      <c r="Q330" s="58" t="s">
        <v>409</v>
      </c>
      <c r="R330" s="57"/>
      <c r="S330" s="57"/>
      <c r="T330" s="57"/>
      <c r="U330" s="56"/>
      <c r="V330" s="55">
        <v>628.3</v>
      </c>
      <c r="W330" s="57"/>
      <c r="X330" s="56"/>
      <c r="Y330" s="55">
        <v>388.4</v>
      </c>
      <c r="Z330" s="54">
        <v>61.817603055865035</v>
      </c>
      <c r="AA330" s="24"/>
    </row>
    <row r="331" spans="1:27" ht="12.75" customHeight="1">
      <c r="A331" s="53"/>
      <c r="B331" s="69"/>
      <c r="C331" s="90"/>
      <c r="D331" s="89"/>
      <c r="E331" s="88" t="s">
        <v>428</v>
      </c>
      <c r="F331" s="88"/>
      <c r="G331" s="66">
        <v>701</v>
      </c>
      <c r="H331" s="65" t="s">
        <v>544</v>
      </c>
      <c r="I331" s="65" t="s">
        <v>403</v>
      </c>
      <c r="J331" s="64">
        <v>701</v>
      </c>
      <c r="K331" s="62"/>
      <c r="L331" s="63" t="s">
        <v>542</v>
      </c>
      <c r="M331" s="62">
        <v>701</v>
      </c>
      <c r="N331" s="61" t="s">
        <v>579</v>
      </c>
      <c r="O331" s="60">
        <v>2015608</v>
      </c>
      <c r="P331" s="59" t="s">
        <v>425</v>
      </c>
      <c r="Q331" s="58">
        <v>612</v>
      </c>
      <c r="R331" s="57"/>
      <c r="S331" s="57"/>
      <c r="T331" s="57"/>
      <c r="U331" s="56"/>
      <c r="V331" s="55">
        <v>628.3</v>
      </c>
      <c r="W331" s="57"/>
      <c r="X331" s="56"/>
      <c r="Y331" s="55">
        <v>388.4</v>
      </c>
      <c r="Z331" s="54">
        <v>61.817603055865035</v>
      </c>
      <c r="AA331" s="24"/>
    </row>
    <row r="332" spans="1:27" ht="45" customHeight="1">
      <c r="A332" s="53"/>
      <c r="B332" s="69"/>
      <c r="C332" s="68"/>
      <c r="D332" s="67" t="s">
        <v>576</v>
      </c>
      <c r="E332" s="67"/>
      <c r="F332" s="67"/>
      <c r="G332" s="66">
        <v>701</v>
      </c>
      <c r="H332" s="65" t="s">
        <v>544</v>
      </c>
      <c r="I332" s="65" t="s">
        <v>403</v>
      </c>
      <c r="J332" s="64">
        <v>701</v>
      </c>
      <c r="K332" s="62"/>
      <c r="L332" s="63" t="s">
        <v>542</v>
      </c>
      <c r="M332" s="62">
        <v>701</v>
      </c>
      <c r="N332" s="61" t="s">
        <v>575</v>
      </c>
      <c r="O332" s="60">
        <v>2022501</v>
      </c>
      <c r="P332" s="59" t="s">
        <v>409</v>
      </c>
      <c r="Q332" s="58" t="s">
        <v>409</v>
      </c>
      <c r="R332" s="57"/>
      <c r="S332" s="57"/>
      <c r="T332" s="57"/>
      <c r="U332" s="56"/>
      <c r="V332" s="55">
        <v>2442.8</v>
      </c>
      <c r="W332" s="57"/>
      <c r="X332" s="56"/>
      <c r="Y332" s="55">
        <v>2245.1</v>
      </c>
      <c r="Z332" s="54">
        <v>91.9068282299001</v>
      </c>
      <c r="AA332" s="24"/>
    </row>
    <row r="333" spans="1:27" ht="12.75" customHeight="1">
      <c r="A333" s="53"/>
      <c r="B333" s="69"/>
      <c r="C333" s="90"/>
      <c r="D333" s="89"/>
      <c r="E333" s="88" t="s">
        <v>428</v>
      </c>
      <c r="F333" s="88"/>
      <c r="G333" s="66">
        <v>701</v>
      </c>
      <c r="H333" s="65" t="s">
        <v>544</v>
      </c>
      <c r="I333" s="65" t="s">
        <v>403</v>
      </c>
      <c r="J333" s="64">
        <v>701</v>
      </c>
      <c r="K333" s="62"/>
      <c r="L333" s="63" t="s">
        <v>542</v>
      </c>
      <c r="M333" s="62">
        <v>701</v>
      </c>
      <c r="N333" s="61" t="s">
        <v>575</v>
      </c>
      <c r="O333" s="60">
        <v>2022501</v>
      </c>
      <c r="P333" s="59" t="s">
        <v>425</v>
      </c>
      <c r="Q333" s="58">
        <v>612</v>
      </c>
      <c r="R333" s="57"/>
      <c r="S333" s="57"/>
      <c r="T333" s="57"/>
      <c r="U333" s="56"/>
      <c r="V333" s="55">
        <v>2382.7</v>
      </c>
      <c r="W333" s="57"/>
      <c r="X333" s="56"/>
      <c r="Y333" s="55">
        <v>2192.6</v>
      </c>
      <c r="Z333" s="54">
        <v>92.02165610441936</v>
      </c>
      <c r="AA333" s="24"/>
    </row>
    <row r="334" spans="1:27" ht="12.75" customHeight="1">
      <c r="A334" s="53"/>
      <c r="B334" s="69"/>
      <c r="C334" s="90"/>
      <c r="D334" s="89"/>
      <c r="E334" s="88" t="s">
        <v>521</v>
      </c>
      <c r="F334" s="88"/>
      <c r="G334" s="66">
        <v>701</v>
      </c>
      <c r="H334" s="65" t="s">
        <v>544</v>
      </c>
      <c r="I334" s="65" t="s">
        <v>403</v>
      </c>
      <c r="J334" s="64">
        <v>701</v>
      </c>
      <c r="K334" s="62"/>
      <c r="L334" s="63" t="s">
        <v>542</v>
      </c>
      <c r="M334" s="62">
        <v>701</v>
      </c>
      <c r="N334" s="61" t="s">
        <v>575</v>
      </c>
      <c r="O334" s="60">
        <v>2022501</v>
      </c>
      <c r="P334" s="59" t="s">
        <v>518</v>
      </c>
      <c r="Q334" s="58">
        <v>622</v>
      </c>
      <c r="R334" s="57"/>
      <c r="S334" s="57"/>
      <c r="T334" s="57"/>
      <c r="U334" s="56"/>
      <c r="V334" s="55">
        <v>60.1</v>
      </c>
      <c r="W334" s="57"/>
      <c r="X334" s="56"/>
      <c r="Y334" s="55">
        <v>52.5</v>
      </c>
      <c r="Z334" s="54">
        <v>87.35440931780366</v>
      </c>
      <c r="AA334" s="24"/>
    </row>
    <row r="335" spans="1:27" ht="12.75" customHeight="1">
      <c r="A335" s="53"/>
      <c r="B335" s="71"/>
      <c r="C335" s="70" t="s">
        <v>593</v>
      </c>
      <c r="D335" s="70"/>
      <c r="E335" s="70"/>
      <c r="F335" s="70"/>
      <c r="G335" s="66">
        <v>702</v>
      </c>
      <c r="H335" s="65" t="s">
        <v>544</v>
      </c>
      <c r="I335" s="65" t="s">
        <v>427</v>
      </c>
      <c r="J335" s="64">
        <v>702</v>
      </c>
      <c r="K335" s="62"/>
      <c r="L335" s="63" t="s">
        <v>542</v>
      </c>
      <c r="M335" s="62">
        <v>702</v>
      </c>
      <c r="N335" s="61" t="s">
        <v>409</v>
      </c>
      <c r="O335" s="60" t="s">
        <v>409</v>
      </c>
      <c r="P335" s="59" t="s">
        <v>409</v>
      </c>
      <c r="Q335" s="58" t="s">
        <v>409</v>
      </c>
      <c r="R335" s="57"/>
      <c r="S335" s="57"/>
      <c r="T335" s="57"/>
      <c r="U335" s="56"/>
      <c r="V335" s="55">
        <v>1151850.2</v>
      </c>
      <c r="W335" s="57"/>
      <c r="X335" s="56"/>
      <c r="Y335" s="55">
        <v>859496.4</v>
      </c>
      <c r="Z335" s="54">
        <v>74.61876553044831</v>
      </c>
      <c r="AA335" s="24"/>
    </row>
    <row r="336" spans="1:27" ht="45" customHeight="1">
      <c r="A336" s="53"/>
      <c r="B336" s="69"/>
      <c r="C336" s="68"/>
      <c r="D336" s="67" t="s">
        <v>539</v>
      </c>
      <c r="E336" s="67"/>
      <c r="F336" s="67"/>
      <c r="G336" s="66">
        <v>702</v>
      </c>
      <c r="H336" s="65" t="s">
        <v>544</v>
      </c>
      <c r="I336" s="65" t="s">
        <v>427</v>
      </c>
      <c r="J336" s="64">
        <v>702</v>
      </c>
      <c r="K336" s="62"/>
      <c r="L336" s="63" t="s">
        <v>542</v>
      </c>
      <c r="M336" s="62">
        <v>702</v>
      </c>
      <c r="N336" s="61" t="s">
        <v>538</v>
      </c>
      <c r="O336" s="60">
        <v>612501</v>
      </c>
      <c r="P336" s="59" t="s">
        <v>409</v>
      </c>
      <c r="Q336" s="58" t="s">
        <v>409</v>
      </c>
      <c r="R336" s="57"/>
      <c r="S336" s="57"/>
      <c r="T336" s="57"/>
      <c r="U336" s="56"/>
      <c r="V336" s="55">
        <v>15</v>
      </c>
      <c r="W336" s="57"/>
      <c r="X336" s="56"/>
      <c r="Y336" s="55">
        <v>14.9</v>
      </c>
      <c r="Z336" s="54">
        <v>99.33333333333334</v>
      </c>
      <c r="AA336" s="24"/>
    </row>
    <row r="337" spans="1:27" ht="22.5" customHeight="1">
      <c r="A337" s="53"/>
      <c r="B337" s="69"/>
      <c r="C337" s="90"/>
      <c r="D337" s="89"/>
      <c r="E337" s="88" t="s">
        <v>418</v>
      </c>
      <c r="F337" s="88"/>
      <c r="G337" s="66">
        <v>702</v>
      </c>
      <c r="H337" s="65" t="s">
        <v>544</v>
      </c>
      <c r="I337" s="65" t="s">
        <v>427</v>
      </c>
      <c r="J337" s="64">
        <v>702</v>
      </c>
      <c r="K337" s="62"/>
      <c r="L337" s="63" t="s">
        <v>542</v>
      </c>
      <c r="M337" s="62">
        <v>702</v>
      </c>
      <c r="N337" s="61" t="s">
        <v>538</v>
      </c>
      <c r="O337" s="60">
        <v>612501</v>
      </c>
      <c r="P337" s="59" t="s">
        <v>414</v>
      </c>
      <c r="Q337" s="58">
        <v>244</v>
      </c>
      <c r="R337" s="57"/>
      <c r="S337" s="57"/>
      <c r="T337" s="57"/>
      <c r="U337" s="56"/>
      <c r="V337" s="55">
        <v>15</v>
      </c>
      <c r="W337" s="57"/>
      <c r="X337" s="56"/>
      <c r="Y337" s="55">
        <v>14.9</v>
      </c>
      <c r="Z337" s="54">
        <v>99.33333333333334</v>
      </c>
      <c r="AA337" s="24"/>
    </row>
    <row r="338" spans="1:27" ht="33.75" customHeight="1">
      <c r="A338" s="53"/>
      <c r="B338" s="69"/>
      <c r="C338" s="68"/>
      <c r="D338" s="67" t="s">
        <v>537</v>
      </c>
      <c r="E338" s="67"/>
      <c r="F338" s="67"/>
      <c r="G338" s="66">
        <v>702</v>
      </c>
      <c r="H338" s="65" t="s">
        <v>544</v>
      </c>
      <c r="I338" s="65" t="s">
        <v>427</v>
      </c>
      <c r="J338" s="64">
        <v>702</v>
      </c>
      <c r="K338" s="62"/>
      <c r="L338" s="63" t="s">
        <v>542</v>
      </c>
      <c r="M338" s="62">
        <v>702</v>
      </c>
      <c r="N338" s="61" t="s">
        <v>536</v>
      </c>
      <c r="O338" s="60">
        <v>612601</v>
      </c>
      <c r="P338" s="59" t="s">
        <v>409</v>
      </c>
      <c r="Q338" s="58" t="s">
        <v>409</v>
      </c>
      <c r="R338" s="57"/>
      <c r="S338" s="57"/>
      <c r="T338" s="57"/>
      <c r="U338" s="56"/>
      <c r="V338" s="55">
        <v>609</v>
      </c>
      <c r="W338" s="57"/>
      <c r="X338" s="56"/>
      <c r="Y338" s="55">
        <v>0</v>
      </c>
      <c r="Z338" s="54">
        <v>0</v>
      </c>
      <c r="AA338" s="24"/>
    </row>
    <row r="339" spans="1:27" ht="22.5" customHeight="1">
      <c r="A339" s="53"/>
      <c r="B339" s="69"/>
      <c r="C339" s="90"/>
      <c r="D339" s="89"/>
      <c r="E339" s="88" t="s">
        <v>445</v>
      </c>
      <c r="F339" s="88"/>
      <c r="G339" s="66">
        <v>702</v>
      </c>
      <c r="H339" s="65" t="s">
        <v>544</v>
      </c>
      <c r="I339" s="65" t="s">
        <v>427</v>
      </c>
      <c r="J339" s="64">
        <v>702</v>
      </c>
      <c r="K339" s="62"/>
      <c r="L339" s="63" t="s">
        <v>542</v>
      </c>
      <c r="M339" s="62">
        <v>702</v>
      </c>
      <c r="N339" s="61" t="s">
        <v>536</v>
      </c>
      <c r="O339" s="60">
        <v>612601</v>
      </c>
      <c r="P339" s="59" t="s">
        <v>443</v>
      </c>
      <c r="Q339" s="58">
        <v>414</v>
      </c>
      <c r="R339" s="57"/>
      <c r="S339" s="57"/>
      <c r="T339" s="57"/>
      <c r="U339" s="56"/>
      <c r="V339" s="55">
        <v>500</v>
      </c>
      <c r="W339" s="57"/>
      <c r="X339" s="56"/>
      <c r="Y339" s="55">
        <v>0</v>
      </c>
      <c r="Z339" s="54">
        <v>0</v>
      </c>
      <c r="AA339" s="24"/>
    </row>
    <row r="340" spans="1:27" ht="12.75" customHeight="1">
      <c r="A340" s="53"/>
      <c r="B340" s="69"/>
      <c r="C340" s="90"/>
      <c r="D340" s="89"/>
      <c r="E340" s="88" t="s">
        <v>428</v>
      </c>
      <c r="F340" s="88"/>
      <c r="G340" s="66">
        <v>702</v>
      </c>
      <c r="H340" s="65" t="s">
        <v>544</v>
      </c>
      <c r="I340" s="65" t="s">
        <v>427</v>
      </c>
      <c r="J340" s="64">
        <v>702</v>
      </c>
      <c r="K340" s="62"/>
      <c r="L340" s="63" t="s">
        <v>542</v>
      </c>
      <c r="M340" s="62">
        <v>702</v>
      </c>
      <c r="N340" s="61" t="s">
        <v>536</v>
      </c>
      <c r="O340" s="60">
        <v>612601</v>
      </c>
      <c r="P340" s="59" t="s">
        <v>425</v>
      </c>
      <c r="Q340" s="58">
        <v>612</v>
      </c>
      <c r="R340" s="57"/>
      <c r="S340" s="57"/>
      <c r="T340" s="57"/>
      <c r="U340" s="56"/>
      <c r="V340" s="55">
        <v>109</v>
      </c>
      <c r="W340" s="57"/>
      <c r="X340" s="56"/>
      <c r="Y340" s="55">
        <v>0</v>
      </c>
      <c r="Z340" s="54">
        <v>0</v>
      </c>
      <c r="AA340" s="24"/>
    </row>
    <row r="341" spans="1:27" ht="56.25" customHeight="1">
      <c r="A341" s="53"/>
      <c r="B341" s="69"/>
      <c r="C341" s="68"/>
      <c r="D341" s="67" t="s">
        <v>592</v>
      </c>
      <c r="E341" s="67"/>
      <c r="F341" s="67"/>
      <c r="G341" s="66">
        <v>702</v>
      </c>
      <c r="H341" s="65" t="s">
        <v>544</v>
      </c>
      <c r="I341" s="65" t="s">
        <v>427</v>
      </c>
      <c r="J341" s="64">
        <v>702</v>
      </c>
      <c r="K341" s="62"/>
      <c r="L341" s="63" t="s">
        <v>542</v>
      </c>
      <c r="M341" s="62">
        <v>702</v>
      </c>
      <c r="N341" s="61" t="s">
        <v>591</v>
      </c>
      <c r="O341" s="60">
        <v>615417</v>
      </c>
      <c r="P341" s="59" t="s">
        <v>409</v>
      </c>
      <c r="Q341" s="58" t="s">
        <v>409</v>
      </c>
      <c r="R341" s="57"/>
      <c r="S341" s="57"/>
      <c r="T341" s="57"/>
      <c r="U341" s="56"/>
      <c r="V341" s="55">
        <v>617.7</v>
      </c>
      <c r="W341" s="57"/>
      <c r="X341" s="56"/>
      <c r="Y341" s="55">
        <v>0</v>
      </c>
      <c r="Z341" s="54">
        <v>0</v>
      </c>
      <c r="AA341" s="24"/>
    </row>
    <row r="342" spans="1:27" ht="12.75" customHeight="1">
      <c r="A342" s="53"/>
      <c r="B342" s="69"/>
      <c r="C342" s="90"/>
      <c r="D342" s="89"/>
      <c r="E342" s="88" t="s">
        <v>428</v>
      </c>
      <c r="F342" s="88"/>
      <c r="G342" s="66">
        <v>702</v>
      </c>
      <c r="H342" s="65" t="s">
        <v>544</v>
      </c>
      <c r="I342" s="65" t="s">
        <v>427</v>
      </c>
      <c r="J342" s="64">
        <v>702</v>
      </c>
      <c r="K342" s="62"/>
      <c r="L342" s="63" t="s">
        <v>542</v>
      </c>
      <c r="M342" s="62">
        <v>702</v>
      </c>
      <c r="N342" s="61" t="s">
        <v>591</v>
      </c>
      <c r="O342" s="60">
        <v>615417</v>
      </c>
      <c r="P342" s="59" t="s">
        <v>425</v>
      </c>
      <c r="Q342" s="58">
        <v>612</v>
      </c>
      <c r="R342" s="57"/>
      <c r="S342" s="57"/>
      <c r="T342" s="57"/>
      <c r="U342" s="56"/>
      <c r="V342" s="55">
        <v>617.7</v>
      </c>
      <c r="W342" s="57"/>
      <c r="X342" s="56"/>
      <c r="Y342" s="55">
        <v>0</v>
      </c>
      <c r="Z342" s="54">
        <v>0</v>
      </c>
      <c r="AA342" s="24"/>
    </row>
    <row r="343" spans="1:27" ht="33.75" customHeight="1">
      <c r="A343" s="53"/>
      <c r="B343" s="69"/>
      <c r="C343" s="68"/>
      <c r="D343" s="67" t="s">
        <v>529</v>
      </c>
      <c r="E343" s="67"/>
      <c r="F343" s="67"/>
      <c r="G343" s="66">
        <v>702</v>
      </c>
      <c r="H343" s="65" t="s">
        <v>544</v>
      </c>
      <c r="I343" s="65" t="s">
        <v>427</v>
      </c>
      <c r="J343" s="64">
        <v>702</v>
      </c>
      <c r="K343" s="62"/>
      <c r="L343" s="63" t="s">
        <v>542</v>
      </c>
      <c r="M343" s="62">
        <v>702</v>
      </c>
      <c r="N343" s="61" t="s">
        <v>526</v>
      </c>
      <c r="O343" s="60">
        <v>640059</v>
      </c>
      <c r="P343" s="59" t="s">
        <v>409</v>
      </c>
      <c r="Q343" s="58" t="s">
        <v>409</v>
      </c>
      <c r="R343" s="57"/>
      <c r="S343" s="57"/>
      <c r="T343" s="57"/>
      <c r="U343" s="56"/>
      <c r="V343" s="55">
        <v>120051.6</v>
      </c>
      <c r="W343" s="57"/>
      <c r="X343" s="56"/>
      <c r="Y343" s="55">
        <v>89829</v>
      </c>
      <c r="Z343" s="54">
        <v>74.82532511020261</v>
      </c>
      <c r="AA343" s="24"/>
    </row>
    <row r="344" spans="1:27" ht="22.5" customHeight="1">
      <c r="A344" s="53"/>
      <c r="B344" s="69"/>
      <c r="C344" s="90"/>
      <c r="D344" s="89"/>
      <c r="E344" s="88" t="s">
        <v>430</v>
      </c>
      <c r="F344" s="88"/>
      <c r="G344" s="66">
        <v>702</v>
      </c>
      <c r="H344" s="65" t="s">
        <v>544</v>
      </c>
      <c r="I344" s="65" t="s">
        <v>427</v>
      </c>
      <c r="J344" s="64">
        <v>702</v>
      </c>
      <c r="K344" s="62"/>
      <c r="L344" s="63" t="s">
        <v>542</v>
      </c>
      <c r="M344" s="62">
        <v>702</v>
      </c>
      <c r="N344" s="61" t="s">
        <v>526</v>
      </c>
      <c r="O344" s="60">
        <v>640059</v>
      </c>
      <c r="P344" s="59" t="s">
        <v>429</v>
      </c>
      <c r="Q344" s="58">
        <v>611</v>
      </c>
      <c r="R344" s="57"/>
      <c r="S344" s="57"/>
      <c r="T344" s="57"/>
      <c r="U344" s="56"/>
      <c r="V344" s="55">
        <v>117733.7</v>
      </c>
      <c r="W344" s="57"/>
      <c r="X344" s="56"/>
      <c r="Y344" s="55">
        <v>87631.7</v>
      </c>
      <c r="Z344" s="54">
        <v>74.43212945826046</v>
      </c>
      <c r="AA344" s="24"/>
    </row>
    <row r="345" spans="1:27" ht="12.75" customHeight="1">
      <c r="A345" s="53"/>
      <c r="B345" s="69"/>
      <c r="C345" s="90"/>
      <c r="D345" s="89"/>
      <c r="E345" s="88" t="s">
        <v>428</v>
      </c>
      <c r="F345" s="88"/>
      <c r="G345" s="66">
        <v>702</v>
      </c>
      <c r="H345" s="65" t="s">
        <v>544</v>
      </c>
      <c r="I345" s="65" t="s">
        <v>427</v>
      </c>
      <c r="J345" s="64">
        <v>702</v>
      </c>
      <c r="K345" s="62"/>
      <c r="L345" s="63" t="s">
        <v>542</v>
      </c>
      <c r="M345" s="62">
        <v>702</v>
      </c>
      <c r="N345" s="61" t="s">
        <v>526</v>
      </c>
      <c r="O345" s="60">
        <v>640059</v>
      </c>
      <c r="P345" s="59" t="s">
        <v>425</v>
      </c>
      <c r="Q345" s="58">
        <v>612</v>
      </c>
      <c r="R345" s="57"/>
      <c r="S345" s="57"/>
      <c r="T345" s="57"/>
      <c r="U345" s="56"/>
      <c r="V345" s="55">
        <v>2317.9</v>
      </c>
      <c r="W345" s="57"/>
      <c r="X345" s="56"/>
      <c r="Y345" s="55">
        <v>2197.3</v>
      </c>
      <c r="Z345" s="54">
        <v>94.7970145390224</v>
      </c>
      <c r="AA345" s="24"/>
    </row>
    <row r="346" spans="1:27" ht="56.25" customHeight="1">
      <c r="A346" s="53"/>
      <c r="B346" s="69"/>
      <c r="C346" s="68"/>
      <c r="D346" s="67" t="s">
        <v>525</v>
      </c>
      <c r="E346" s="67"/>
      <c r="F346" s="67"/>
      <c r="G346" s="66">
        <v>702</v>
      </c>
      <c r="H346" s="65" t="s">
        <v>544</v>
      </c>
      <c r="I346" s="65" t="s">
        <v>427</v>
      </c>
      <c r="J346" s="64">
        <v>702</v>
      </c>
      <c r="K346" s="62"/>
      <c r="L346" s="63" t="s">
        <v>542</v>
      </c>
      <c r="M346" s="62">
        <v>702</v>
      </c>
      <c r="N346" s="61" t="s">
        <v>524</v>
      </c>
      <c r="O346" s="60">
        <v>645471</v>
      </c>
      <c r="P346" s="59" t="s">
        <v>409</v>
      </c>
      <c r="Q346" s="58" t="s">
        <v>409</v>
      </c>
      <c r="R346" s="57"/>
      <c r="S346" s="57"/>
      <c r="T346" s="57"/>
      <c r="U346" s="56"/>
      <c r="V346" s="55">
        <v>11736</v>
      </c>
      <c r="W346" s="57"/>
      <c r="X346" s="56"/>
      <c r="Y346" s="55">
        <v>1822.2</v>
      </c>
      <c r="Z346" s="54">
        <v>15.526584867075666</v>
      </c>
      <c r="AA346" s="24"/>
    </row>
    <row r="347" spans="1:27" ht="12.75" customHeight="1">
      <c r="A347" s="53"/>
      <c r="B347" s="69"/>
      <c r="C347" s="90"/>
      <c r="D347" s="89"/>
      <c r="E347" s="88" t="s">
        <v>428</v>
      </c>
      <c r="F347" s="88"/>
      <c r="G347" s="66">
        <v>702</v>
      </c>
      <c r="H347" s="65" t="s">
        <v>544</v>
      </c>
      <c r="I347" s="65" t="s">
        <v>427</v>
      </c>
      <c r="J347" s="64">
        <v>702</v>
      </c>
      <c r="K347" s="62"/>
      <c r="L347" s="63" t="s">
        <v>542</v>
      </c>
      <c r="M347" s="62">
        <v>702</v>
      </c>
      <c r="N347" s="61" t="s">
        <v>524</v>
      </c>
      <c r="O347" s="60">
        <v>645471</v>
      </c>
      <c r="P347" s="59" t="s">
        <v>425</v>
      </c>
      <c r="Q347" s="58">
        <v>612</v>
      </c>
      <c r="R347" s="57"/>
      <c r="S347" s="57"/>
      <c r="T347" s="57"/>
      <c r="U347" s="56"/>
      <c r="V347" s="55">
        <v>11736</v>
      </c>
      <c r="W347" s="57"/>
      <c r="X347" s="56"/>
      <c r="Y347" s="55">
        <v>1822.2</v>
      </c>
      <c r="Z347" s="54">
        <v>15.526584867075666</v>
      </c>
      <c r="AA347" s="24"/>
    </row>
    <row r="348" spans="1:27" ht="45" customHeight="1">
      <c r="A348" s="53"/>
      <c r="B348" s="69"/>
      <c r="C348" s="68"/>
      <c r="D348" s="67" t="s">
        <v>523</v>
      </c>
      <c r="E348" s="67"/>
      <c r="F348" s="67"/>
      <c r="G348" s="66">
        <v>702</v>
      </c>
      <c r="H348" s="65" t="s">
        <v>544</v>
      </c>
      <c r="I348" s="65" t="s">
        <v>427</v>
      </c>
      <c r="J348" s="64">
        <v>702</v>
      </c>
      <c r="K348" s="62"/>
      <c r="L348" s="63" t="s">
        <v>542</v>
      </c>
      <c r="M348" s="62">
        <v>702</v>
      </c>
      <c r="N348" s="61" t="s">
        <v>522</v>
      </c>
      <c r="O348" s="60">
        <v>645608</v>
      </c>
      <c r="P348" s="59" t="s">
        <v>409</v>
      </c>
      <c r="Q348" s="58" t="s">
        <v>409</v>
      </c>
      <c r="R348" s="57"/>
      <c r="S348" s="57"/>
      <c r="T348" s="57"/>
      <c r="U348" s="56"/>
      <c r="V348" s="55">
        <v>300</v>
      </c>
      <c r="W348" s="57"/>
      <c r="X348" s="56"/>
      <c r="Y348" s="55">
        <v>300</v>
      </c>
      <c r="Z348" s="54">
        <v>100</v>
      </c>
      <c r="AA348" s="24"/>
    </row>
    <row r="349" spans="1:27" ht="12.75" customHeight="1">
      <c r="A349" s="53"/>
      <c r="B349" s="69"/>
      <c r="C349" s="90"/>
      <c r="D349" s="89"/>
      <c r="E349" s="88" t="s">
        <v>428</v>
      </c>
      <c r="F349" s="88"/>
      <c r="G349" s="66">
        <v>702</v>
      </c>
      <c r="H349" s="65" t="s">
        <v>544</v>
      </c>
      <c r="I349" s="65" t="s">
        <v>427</v>
      </c>
      <c r="J349" s="64">
        <v>702</v>
      </c>
      <c r="K349" s="62"/>
      <c r="L349" s="63" t="s">
        <v>542</v>
      </c>
      <c r="M349" s="62">
        <v>702</v>
      </c>
      <c r="N349" s="61" t="s">
        <v>522</v>
      </c>
      <c r="O349" s="60">
        <v>645608</v>
      </c>
      <c r="P349" s="59" t="s">
        <v>425</v>
      </c>
      <c r="Q349" s="58">
        <v>612</v>
      </c>
      <c r="R349" s="57"/>
      <c r="S349" s="57"/>
      <c r="T349" s="57"/>
      <c r="U349" s="56"/>
      <c r="V349" s="55">
        <v>300</v>
      </c>
      <c r="W349" s="57"/>
      <c r="X349" s="56"/>
      <c r="Y349" s="55">
        <v>300</v>
      </c>
      <c r="Z349" s="54">
        <v>100</v>
      </c>
      <c r="AA349" s="24"/>
    </row>
    <row r="350" spans="1:27" ht="33.75" customHeight="1">
      <c r="A350" s="53"/>
      <c r="B350" s="69"/>
      <c r="C350" s="68"/>
      <c r="D350" s="67" t="s">
        <v>461</v>
      </c>
      <c r="E350" s="67"/>
      <c r="F350" s="67"/>
      <c r="G350" s="66">
        <v>702</v>
      </c>
      <c r="H350" s="65" t="s">
        <v>544</v>
      </c>
      <c r="I350" s="65" t="s">
        <v>427</v>
      </c>
      <c r="J350" s="64">
        <v>702</v>
      </c>
      <c r="K350" s="62"/>
      <c r="L350" s="63" t="s">
        <v>542</v>
      </c>
      <c r="M350" s="62">
        <v>702</v>
      </c>
      <c r="N350" s="61" t="s">
        <v>460</v>
      </c>
      <c r="O350" s="60">
        <v>910059</v>
      </c>
      <c r="P350" s="59" t="s">
        <v>409</v>
      </c>
      <c r="Q350" s="58" t="s">
        <v>409</v>
      </c>
      <c r="R350" s="57"/>
      <c r="S350" s="57"/>
      <c r="T350" s="57"/>
      <c r="U350" s="56"/>
      <c r="V350" s="55">
        <v>77070</v>
      </c>
      <c r="W350" s="57"/>
      <c r="X350" s="56"/>
      <c r="Y350" s="55">
        <v>54301.7</v>
      </c>
      <c r="Z350" s="54">
        <v>70.45763591540158</v>
      </c>
      <c r="AA350" s="24"/>
    </row>
    <row r="351" spans="1:27" ht="22.5" customHeight="1">
      <c r="A351" s="53"/>
      <c r="B351" s="69"/>
      <c r="C351" s="90"/>
      <c r="D351" s="89"/>
      <c r="E351" s="88" t="s">
        <v>430</v>
      </c>
      <c r="F351" s="88"/>
      <c r="G351" s="66">
        <v>702</v>
      </c>
      <c r="H351" s="65" t="s">
        <v>544</v>
      </c>
      <c r="I351" s="65" t="s">
        <v>427</v>
      </c>
      <c r="J351" s="64">
        <v>702</v>
      </c>
      <c r="K351" s="62"/>
      <c r="L351" s="63" t="s">
        <v>542</v>
      </c>
      <c r="M351" s="62">
        <v>702</v>
      </c>
      <c r="N351" s="61" t="s">
        <v>460</v>
      </c>
      <c r="O351" s="60">
        <v>910059</v>
      </c>
      <c r="P351" s="59" t="s">
        <v>429</v>
      </c>
      <c r="Q351" s="58">
        <v>611</v>
      </c>
      <c r="R351" s="57"/>
      <c r="S351" s="57"/>
      <c r="T351" s="57"/>
      <c r="U351" s="56"/>
      <c r="V351" s="55">
        <v>52264.6</v>
      </c>
      <c r="W351" s="57"/>
      <c r="X351" s="56"/>
      <c r="Y351" s="55">
        <v>38567.7</v>
      </c>
      <c r="Z351" s="54">
        <v>73.79316018873196</v>
      </c>
      <c r="AA351" s="24"/>
    </row>
    <row r="352" spans="1:27" ht="12.75" customHeight="1">
      <c r="A352" s="53"/>
      <c r="B352" s="69"/>
      <c r="C352" s="90"/>
      <c r="D352" s="89"/>
      <c r="E352" s="88" t="s">
        <v>428</v>
      </c>
      <c r="F352" s="88"/>
      <c r="G352" s="66">
        <v>702</v>
      </c>
      <c r="H352" s="65" t="s">
        <v>544</v>
      </c>
      <c r="I352" s="65" t="s">
        <v>427</v>
      </c>
      <c r="J352" s="64">
        <v>702</v>
      </c>
      <c r="K352" s="62"/>
      <c r="L352" s="63" t="s">
        <v>542</v>
      </c>
      <c r="M352" s="62">
        <v>702</v>
      </c>
      <c r="N352" s="61" t="s">
        <v>460</v>
      </c>
      <c r="O352" s="60">
        <v>910059</v>
      </c>
      <c r="P352" s="59" t="s">
        <v>425</v>
      </c>
      <c r="Q352" s="58">
        <v>612</v>
      </c>
      <c r="R352" s="57"/>
      <c r="S352" s="57"/>
      <c r="T352" s="57"/>
      <c r="U352" s="56"/>
      <c r="V352" s="55">
        <v>1179.5</v>
      </c>
      <c r="W352" s="57"/>
      <c r="X352" s="56"/>
      <c r="Y352" s="55">
        <v>1062.3</v>
      </c>
      <c r="Z352" s="54">
        <v>90.06358626536668</v>
      </c>
      <c r="AA352" s="24"/>
    </row>
    <row r="353" spans="1:27" ht="22.5" customHeight="1">
      <c r="A353" s="53"/>
      <c r="B353" s="69"/>
      <c r="C353" s="90"/>
      <c r="D353" s="89"/>
      <c r="E353" s="88" t="s">
        <v>528</v>
      </c>
      <c r="F353" s="88"/>
      <c r="G353" s="66">
        <v>702</v>
      </c>
      <c r="H353" s="65" t="s">
        <v>544</v>
      </c>
      <c r="I353" s="65" t="s">
        <v>427</v>
      </c>
      <c r="J353" s="64">
        <v>702</v>
      </c>
      <c r="K353" s="62"/>
      <c r="L353" s="63" t="s">
        <v>542</v>
      </c>
      <c r="M353" s="62">
        <v>702</v>
      </c>
      <c r="N353" s="61" t="s">
        <v>460</v>
      </c>
      <c r="O353" s="60">
        <v>910059</v>
      </c>
      <c r="P353" s="59" t="s">
        <v>527</v>
      </c>
      <c r="Q353" s="58">
        <v>621</v>
      </c>
      <c r="R353" s="57"/>
      <c r="S353" s="57"/>
      <c r="T353" s="57"/>
      <c r="U353" s="56"/>
      <c r="V353" s="55">
        <v>16936.7</v>
      </c>
      <c r="W353" s="57"/>
      <c r="X353" s="56"/>
      <c r="Y353" s="55">
        <v>12654</v>
      </c>
      <c r="Z353" s="54">
        <v>74.71349200257428</v>
      </c>
      <c r="AA353" s="24"/>
    </row>
    <row r="354" spans="1:27" ht="12.75" customHeight="1">
      <c r="A354" s="53"/>
      <c r="B354" s="69"/>
      <c r="C354" s="90"/>
      <c r="D354" s="89"/>
      <c r="E354" s="88" t="s">
        <v>521</v>
      </c>
      <c r="F354" s="88"/>
      <c r="G354" s="66">
        <v>702</v>
      </c>
      <c r="H354" s="65" t="s">
        <v>544</v>
      </c>
      <c r="I354" s="65" t="s">
        <v>427</v>
      </c>
      <c r="J354" s="64">
        <v>702</v>
      </c>
      <c r="K354" s="62"/>
      <c r="L354" s="63" t="s">
        <v>542</v>
      </c>
      <c r="M354" s="62">
        <v>702</v>
      </c>
      <c r="N354" s="61" t="s">
        <v>460</v>
      </c>
      <c r="O354" s="60">
        <v>910059</v>
      </c>
      <c r="P354" s="59" t="s">
        <v>518</v>
      </c>
      <c r="Q354" s="58">
        <v>622</v>
      </c>
      <c r="R354" s="57"/>
      <c r="S354" s="57"/>
      <c r="T354" s="57"/>
      <c r="U354" s="56"/>
      <c r="V354" s="55">
        <v>6689.2</v>
      </c>
      <c r="W354" s="57"/>
      <c r="X354" s="56"/>
      <c r="Y354" s="55">
        <v>2017.7</v>
      </c>
      <c r="Z354" s="54">
        <v>30.163547210428753</v>
      </c>
      <c r="AA354" s="24"/>
    </row>
    <row r="355" spans="1:27" ht="33.75" customHeight="1">
      <c r="A355" s="53"/>
      <c r="B355" s="69"/>
      <c r="C355" s="68"/>
      <c r="D355" s="67" t="s">
        <v>459</v>
      </c>
      <c r="E355" s="67"/>
      <c r="F355" s="67"/>
      <c r="G355" s="66">
        <v>702</v>
      </c>
      <c r="H355" s="65" t="s">
        <v>544</v>
      </c>
      <c r="I355" s="65" t="s">
        <v>427</v>
      </c>
      <c r="J355" s="64">
        <v>702</v>
      </c>
      <c r="K355" s="62"/>
      <c r="L355" s="63" t="s">
        <v>542</v>
      </c>
      <c r="M355" s="62">
        <v>702</v>
      </c>
      <c r="N355" s="61" t="s">
        <v>458</v>
      </c>
      <c r="O355" s="60">
        <v>912501</v>
      </c>
      <c r="P355" s="59" t="s">
        <v>409</v>
      </c>
      <c r="Q355" s="58" t="s">
        <v>409</v>
      </c>
      <c r="R355" s="57"/>
      <c r="S355" s="57"/>
      <c r="T355" s="57"/>
      <c r="U355" s="56"/>
      <c r="V355" s="55">
        <v>2423.5</v>
      </c>
      <c r="W355" s="57"/>
      <c r="X355" s="56"/>
      <c r="Y355" s="55">
        <v>2352.6</v>
      </c>
      <c r="Z355" s="54">
        <v>97.07447905921188</v>
      </c>
      <c r="AA355" s="24"/>
    </row>
    <row r="356" spans="1:27" ht="22.5" customHeight="1">
      <c r="A356" s="53"/>
      <c r="B356" s="69"/>
      <c r="C356" s="90"/>
      <c r="D356" s="89"/>
      <c r="E356" s="88" t="s">
        <v>418</v>
      </c>
      <c r="F356" s="88"/>
      <c r="G356" s="66">
        <v>702</v>
      </c>
      <c r="H356" s="65" t="s">
        <v>544</v>
      </c>
      <c r="I356" s="65" t="s">
        <v>427</v>
      </c>
      <c r="J356" s="64">
        <v>702</v>
      </c>
      <c r="K356" s="62"/>
      <c r="L356" s="63" t="s">
        <v>542</v>
      </c>
      <c r="M356" s="62">
        <v>702</v>
      </c>
      <c r="N356" s="61" t="s">
        <v>458</v>
      </c>
      <c r="O356" s="60">
        <v>912501</v>
      </c>
      <c r="P356" s="59" t="s">
        <v>414</v>
      </c>
      <c r="Q356" s="58">
        <v>244</v>
      </c>
      <c r="R356" s="57"/>
      <c r="S356" s="57"/>
      <c r="T356" s="57"/>
      <c r="U356" s="56"/>
      <c r="V356" s="55">
        <v>1044</v>
      </c>
      <c r="W356" s="57"/>
      <c r="X356" s="56"/>
      <c r="Y356" s="55">
        <v>1038.8</v>
      </c>
      <c r="Z356" s="54">
        <v>99.50191570881226</v>
      </c>
      <c r="AA356" s="24"/>
    </row>
    <row r="357" spans="1:27" ht="12.75" customHeight="1">
      <c r="A357" s="53"/>
      <c r="B357" s="69"/>
      <c r="C357" s="90"/>
      <c r="D357" s="89"/>
      <c r="E357" s="88" t="s">
        <v>428</v>
      </c>
      <c r="F357" s="88"/>
      <c r="G357" s="66">
        <v>702</v>
      </c>
      <c r="H357" s="65" t="s">
        <v>544</v>
      </c>
      <c r="I357" s="65" t="s">
        <v>427</v>
      </c>
      <c r="J357" s="64">
        <v>702</v>
      </c>
      <c r="K357" s="62"/>
      <c r="L357" s="63" t="s">
        <v>542</v>
      </c>
      <c r="M357" s="62">
        <v>702</v>
      </c>
      <c r="N357" s="61" t="s">
        <v>458</v>
      </c>
      <c r="O357" s="60">
        <v>912501</v>
      </c>
      <c r="P357" s="59" t="s">
        <v>425</v>
      </c>
      <c r="Q357" s="58">
        <v>612</v>
      </c>
      <c r="R357" s="57"/>
      <c r="S357" s="57"/>
      <c r="T357" s="57"/>
      <c r="U357" s="56"/>
      <c r="V357" s="55">
        <v>882.6</v>
      </c>
      <c r="W357" s="57"/>
      <c r="X357" s="56"/>
      <c r="Y357" s="55">
        <v>816.9</v>
      </c>
      <c r="Z357" s="54">
        <v>92.556084296397</v>
      </c>
      <c r="AA357" s="24"/>
    </row>
    <row r="358" spans="1:27" ht="12.75" customHeight="1">
      <c r="A358" s="53"/>
      <c r="B358" s="69"/>
      <c r="C358" s="90"/>
      <c r="D358" s="89"/>
      <c r="E358" s="88" t="s">
        <v>521</v>
      </c>
      <c r="F358" s="88"/>
      <c r="G358" s="66">
        <v>702</v>
      </c>
      <c r="H358" s="65" t="s">
        <v>544</v>
      </c>
      <c r="I358" s="65" t="s">
        <v>427</v>
      </c>
      <c r="J358" s="64">
        <v>702</v>
      </c>
      <c r="K358" s="62"/>
      <c r="L358" s="63" t="s">
        <v>542</v>
      </c>
      <c r="M358" s="62">
        <v>702</v>
      </c>
      <c r="N358" s="61" t="s">
        <v>458</v>
      </c>
      <c r="O358" s="60">
        <v>912501</v>
      </c>
      <c r="P358" s="59" t="s">
        <v>518</v>
      </c>
      <c r="Q358" s="58">
        <v>622</v>
      </c>
      <c r="R358" s="57"/>
      <c r="S358" s="57"/>
      <c r="T358" s="57"/>
      <c r="U358" s="56"/>
      <c r="V358" s="55">
        <v>496.9</v>
      </c>
      <c r="W358" s="57"/>
      <c r="X358" s="56"/>
      <c r="Y358" s="55">
        <v>496.9</v>
      </c>
      <c r="Z358" s="54">
        <v>100</v>
      </c>
      <c r="AA358" s="24"/>
    </row>
    <row r="359" spans="1:27" ht="56.25" customHeight="1">
      <c r="A359" s="53"/>
      <c r="B359" s="69"/>
      <c r="C359" s="68"/>
      <c r="D359" s="67" t="s">
        <v>590</v>
      </c>
      <c r="E359" s="67"/>
      <c r="F359" s="67"/>
      <c r="G359" s="66">
        <v>702</v>
      </c>
      <c r="H359" s="65" t="s">
        <v>544</v>
      </c>
      <c r="I359" s="65" t="s">
        <v>427</v>
      </c>
      <c r="J359" s="64">
        <v>702</v>
      </c>
      <c r="K359" s="62"/>
      <c r="L359" s="63" t="s">
        <v>542</v>
      </c>
      <c r="M359" s="62">
        <v>702</v>
      </c>
      <c r="N359" s="61" t="s">
        <v>589</v>
      </c>
      <c r="O359" s="60">
        <v>915471</v>
      </c>
      <c r="P359" s="59" t="s">
        <v>409</v>
      </c>
      <c r="Q359" s="58" t="s">
        <v>409</v>
      </c>
      <c r="R359" s="57"/>
      <c r="S359" s="57"/>
      <c r="T359" s="57"/>
      <c r="U359" s="56"/>
      <c r="V359" s="55">
        <v>9782.1</v>
      </c>
      <c r="W359" s="57"/>
      <c r="X359" s="56"/>
      <c r="Y359" s="55">
        <v>4075.6</v>
      </c>
      <c r="Z359" s="54">
        <v>41.66385540937018</v>
      </c>
      <c r="AA359" s="24"/>
    </row>
    <row r="360" spans="1:27" ht="12.75" customHeight="1">
      <c r="A360" s="53"/>
      <c r="B360" s="69"/>
      <c r="C360" s="90"/>
      <c r="D360" s="89"/>
      <c r="E360" s="88" t="s">
        <v>428</v>
      </c>
      <c r="F360" s="88"/>
      <c r="G360" s="66">
        <v>702</v>
      </c>
      <c r="H360" s="65" t="s">
        <v>544</v>
      </c>
      <c r="I360" s="65" t="s">
        <v>427</v>
      </c>
      <c r="J360" s="64">
        <v>702</v>
      </c>
      <c r="K360" s="62"/>
      <c r="L360" s="63" t="s">
        <v>542</v>
      </c>
      <c r="M360" s="62">
        <v>702</v>
      </c>
      <c r="N360" s="61" t="s">
        <v>589</v>
      </c>
      <c r="O360" s="60">
        <v>915471</v>
      </c>
      <c r="P360" s="59" t="s">
        <v>425</v>
      </c>
      <c r="Q360" s="58">
        <v>612</v>
      </c>
      <c r="R360" s="57"/>
      <c r="S360" s="57"/>
      <c r="T360" s="57"/>
      <c r="U360" s="56"/>
      <c r="V360" s="55">
        <v>6751</v>
      </c>
      <c r="W360" s="57"/>
      <c r="X360" s="56"/>
      <c r="Y360" s="55">
        <v>2115.9</v>
      </c>
      <c r="Z360" s="54">
        <v>31.342023403940157</v>
      </c>
      <c r="AA360" s="24"/>
    </row>
    <row r="361" spans="1:27" ht="12.75" customHeight="1">
      <c r="A361" s="53"/>
      <c r="B361" s="69"/>
      <c r="C361" s="90"/>
      <c r="D361" s="89"/>
      <c r="E361" s="88" t="s">
        <v>521</v>
      </c>
      <c r="F361" s="88"/>
      <c r="G361" s="66">
        <v>702</v>
      </c>
      <c r="H361" s="65" t="s">
        <v>544</v>
      </c>
      <c r="I361" s="65" t="s">
        <v>427</v>
      </c>
      <c r="J361" s="64">
        <v>702</v>
      </c>
      <c r="K361" s="62"/>
      <c r="L361" s="63" t="s">
        <v>542</v>
      </c>
      <c r="M361" s="62">
        <v>702</v>
      </c>
      <c r="N361" s="61" t="s">
        <v>589</v>
      </c>
      <c r="O361" s="60">
        <v>915471</v>
      </c>
      <c r="P361" s="59" t="s">
        <v>518</v>
      </c>
      <c r="Q361" s="58">
        <v>622</v>
      </c>
      <c r="R361" s="57"/>
      <c r="S361" s="57"/>
      <c r="T361" s="57"/>
      <c r="U361" s="56"/>
      <c r="V361" s="55">
        <v>3031.1</v>
      </c>
      <c r="W361" s="57"/>
      <c r="X361" s="56"/>
      <c r="Y361" s="55">
        <v>1959.7</v>
      </c>
      <c r="Z361" s="54">
        <v>64.65309623569001</v>
      </c>
      <c r="AA361" s="24"/>
    </row>
    <row r="362" spans="1:27" ht="33.75" customHeight="1">
      <c r="A362" s="53"/>
      <c r="B362" s="69"/>
      <c r="C362" s="68"/>
      <c r="D362" s="67" t="s">
        <v>457</v>
      </c>
      <c r="E362" s="67"/>
      <c r="F362" s="67"/>
      <c r="G362" s="66">
        <v>702</v>
      </c>
      <c r="H362" s="65" t="s">
        <v>544</v>
      </c>
      <c r="I362" s="65" t="s">
        <v>427</v>
      </c>
      <c r="J362" s="64">
        <v>702</v>
      </c>
      <c r="K362" s="62"/>
      <c r="L362" s="63" t="s">
        <v>542</v>
      </c>
      <c r="M362" s="62">
        <v>702</v>
      </c>
      <c r="N362" s="61" t="s">
        <v>456</v>
      </c>
      <c r="O362" s="60">
        <v>915608</v>
      </c>
      <c r="P362" s="59" t="s">
        <v>409</v>
      </c>
      <c r="Q362" s="58" t="s">
        <v>409</v>
      </c>
      <c r="R362" s="57"/>
      <c r="S362" s="57"/>
      <c r="T362" s="57"/>
      <c r="U362" s="56"/>
      <c r="V362" s="55">
        <v>1289.5</v>
      </c>
      <c r="W362" s="57"/>
      <c r="X362" s="56"/>
      <c r="Y362" s="55">
        <v>1125</v>
      </c>
      <c r="Z362" s="54">
        <v>87.24311748739821</v>
      </c>
      <c r="AA362" s="24"/>
    </row>
    <row r="363" spans="1:27" ht="12.75" customHeight="1">
      <c r="A363" s="53"/>
      <c r="B363" s="69"/>
      <c r="C363" s="90"/>
      <c r="D363" s="89"/>
      <c r="E363" s="88" t="s">
        <v>428</v>
      </c>
      <c r="F363" s="88"/>
      <c r="G363" s="66">
        <v>702</v>
      </c>
      <c r="H363" s="65" t="s">
        <v>544</v>
      </c>
      <c r="I363" s="65" t="s">
        <v>427</v>
      </c>
      <c r="J363" s="64">
        <v>702</v>
      </c>
      <c r="K363" s="62"/>
      <c r="L363" s="63" t="s">
        <v>542</v>
      </c>
      <c r="M363" s="62">
        <v>702</v>
      </c>
      <c r="N363" s="61" t="s">
        <v>456</v>
      </c>
      <c r="O363" s="60">
        <v>915608</v>
      </c>
      <c r="P363" s="59" t="s">
        <v>425</v>
      </c>
      <c r="Q363" s="58">
        <v>612</v>
      </c>
      <c r="R363" s="57"/>
      <c r="S363" s="57"/>
      <c r="T363" s="57"/>
      <c r="U363" s="56"/>
      <c r="V363" s="55">
        <v>289.5</v>
      </c>
      <c r="W363" s="57"/>
      <c r="X363" s="56"/>
      <c r="Y363" s="55">
        <v>125</v>
      </c>
      <c r="Z363" s="54">
        <v>43.17789291882556</v>
      </c>
      <c r="AA363" s="24"/>
    </row>
    <row r="364" spans="1:27" ht="12.75" customHeight="1">
      <c r="A364" s="53"/>
      <c r="B364" s="69"/>
      <c r="C364" s="90"/>
      <c r="D364" s="89"/>
      <c r="E364" s="88" t="s">
        <v>521</v>
      </c>
      <c r="F364" s="88"/>
      <c r="G364" s="66">
        <v>702</v>
      </c>
      <c r="H364" s="65" t="s">
        <v>544</v>
      </c>
      <c r="I364" s="65" t="s">
        <v>427</v>
      </c>
      <c r="J364" s="64">
        <v>702</v>
      </c>
      <c r="K364" s="62"/>
      <c r="L364" s="63" t="s">
        <v>542</v>
      </c>
      <c r="M364" s="62">
        <v>702</v>
      </c>
      <c r="N364" s="61" t="s">
        <v>456</v>
      </c>
      <c r="O364" s="60">
        <v>915608</v>
      </c>
      <c r="P364" s="59" t="s">
        <v>518</v>
      </c>
      <c r="Q364" s="58">
        <v>622</v>
      </c>
      <c r="R364" s="57"/>
      <c r="S364" s="57"/>
      <c r="T364" s="57"/>
      <c r="U364" s="56"/>
      <c r="V364" s="55">
        <v>1000</v>
      </c>
      <c r="W364" s="57"/>
      <c r="X364" s="56"/>
      <c r="Y364" s="55">
        <v>1000</v>
      </c>
      <c r="Z364" s="54">
        <v>100</v>
      </c>
      <c r="AA364" s="24"/>
    </row>
    <row r="365" spans="1:27" ht="33.75" customHeight="1">
      <c r="A365" s="53"/>
      <c r="B365" s="69"/>
      <c r="C365" s="68"/>
      <c r="D365" s="67" t="s">
        <v>455</v>
      </c>
      <c r="E365" s="67"/>
      <c r="F365" s="67"/>
      <c r="G365" s="66">
        <v>702</v>
      </c>
      <c r="H365" s="65" t="s">
        <v>544</v>
      </c>
      <c r="I365" s="65" t="s">
        <v>427</v>
      </c>
      <c r="J365" s="64">
        <v>702</v>
      </c>
      <c r="K365" s="62"/>
      <c r="L365" s="63" t="s">
        <v>542</v>
      </c>
      <c r="M365" s="62">
        <v>702</v>
      </c>
      <c r="N365" s="61" t="s">
        <v>454</v>
      </c>
      <c r="O365" s="60">
        <v>922501</v>
      </c>
      <c r="P365" s="59" t="s">
        <v>409</v>
      </c>
      <c r="Q365" s="58" t="s">
        <v>409</v>
      </c>
      <c r="R365" s="57"/>
      <c r="S365" s="57"/>
      <c r="T365" s="57"/>
      <c r="U365" s="56"/>
      <c r="V365" s="55">
        <v>2619.5</v>
      </c>
      <c r="W365" s="57"/>
      <c r="X365" s="56"/>
      <c r="Y365" s="55">
        <v>1477.5</v>
      </c>
      <c r="Z365" s="54">
        <v>56.403893872876495</v>
      </c>
      <c r="AA365" s="24"/>
    </row>
    <row r="366" spans="1:27" ht="12.75" customHeight="1">
      <c r="A366" s="53"/>
      <c r="B366" s="69"/>
      <c r="C366" s="90"/>
      <c r="D366" s="89"/>
      <c r="E366" s="88" t="s">
        <v>428</v>
      </c>
      <c r="F366" s="88"/>
      <c r="G366" s="66">
        <v>702</v>
      </c>
      <c r="H366" s="65" t="s">
        <v>544</v>
      </c>
      <c r="I366" s="65" t="s">
        <v>427</v>
      </c>
      <c r="J366" s="64">
        <v>702</v>
      </c>
      <c r="K366" s="62"/>
      <c r="L366" s="63" t="s">
        <v>542</v>
      </c>
      <c r="M366" s="62">
        <v>702</v>
      </c>
      <c r="N366" s="61" t="s">
        <v>454</v>
      </c>
      <c r="O366" s="60">
        <v>922501</v>
      </c>
      <c r="P366" s="59" t="s">
        <v>425</v>
      </c>
      <c r="Q366" s="58">
        <v>612</v>
      </c>
      <c r="R366" s="57"/>
      <c r="S366" s="57"/>
      <c r="T366" s="57"/>
      <c r="U366" s="56"/>
      <c r="V366" s="55">
        <v>1737.4</v>
      </c>
      <c r="W366" s="57"/>
      <c r="X366" s="56"/>
      <c r="Y366" s="55">
        <v>1117.1</v>
      </c>
      <c r="Z366" s="54">
        <v>64.29722573961091</v>
      </c>
      <c r="AA366" s="24"/>
    </row>
    <row r="367" spans="1:27" ht="12.75" customHeight="1">
      <c r="A367" s="53"/>
      <c r="B367" s="69"/>
      <c r="C367" s="90"/>
      <c r="D367" s="89"/>
      <c r="E367" s="88" t="s">
        <v>521</v>
      </c>
      <c r="F367" s="88"/>
      <c r="G367" s="66">
        <v>702</v>
      </c>
      <c r="H367" s="65" t="s">
        <v>544</v>
      </c>
      <c r="I367" s="65" t="s">
        <v>427</v>
      </c>
      <c r="J367" s="64">
        <v>702</v>
      </c>
      <c r="K367" s="62"/>
      <c r="L367" s="63" t="s">
        <v>542</v>
      </c>
      <c r="M367" s="62">
        <v>702</v>
      </c>
      <c r="N367" s="61" t="s">
        <v>454</v>
      </c>
      <c r="O367" s="60">
        <v>922501</v>
      </c>
      <c r="P367" s="59" t="s">
        <v>518</v>
      </c>
      <c r="Q367" s="58">
        <v>622</v>
      </c>
      <c r="R367" s="57"/>
      <c r="S367" s="57"/>
      <c r="T367" s="57"/>
      <c r="U367" s="56"/>
      <c r="V367" s="55">
        <v>882.1</v>
      </c>
      <c r="W367" s="57"/>
      <c r="X367" s="56"/>
      <c r="Y367" s="55">
        <v>360.4</v>
      </c>
      <c r="Z367" s="54">
        <v>40.857045686430105</v>
      </c>
      <c r="AA367" s="24"/>
    </row>
    <row r="368" spans="1:27" ht="33.75" customHeight="1">
      <c r="A368" s="53"/>
      <c r="B368" s="69"/>
      <c r="C368" s="68"/>
      <c r="D368" s="67" t="s">
        <v>588</v>
      </c>
      <c r="E368" s="67"/>
      <c r="F368" s="67"/>
      <c r="G368" s="66">
        <v>702</v>
      </c>
      <c r="H368" s="65" t="s">
        <v>544</v>
      </c>
      <c r="I368" s="65" t="s">
        <v>427</v>
      </c>
      <c r="J368" s="64">
        <v>702</v>
      </c>
      <c r="K368" s="62"/>
      <c r="L368" s="63" t="s">
        <v>542</v>
      </c>
      <c r="M368" s="62">
        <v>702</v>
      </c>
      <c r="N368" s="61" t="s">
        <v>587</v>
      </c>
      <c r="O368" s="60">
        <v>922601</v>
      </c>
      <c r="P368" s="59" t="s">
        <v>409</v>
      </c>
      <c r="Q368" s="58" t="s">
        <v>409</v>
      </c>
      <c r="R368" s="57"/>
      <c r="S368" s="57"/>
      <c r="T368" s="57"/>
      <c r="U368" s="56"/>
      <c r="V368" s="55">
        <v>54.9</v>
      </c>
      <c r="W368" s="57"/>
      <c r="X368" s="56"/>
      <c r="Y368" s="55">
        <v>0</v>
      </c>
      <c r="Z368" s="54">
        <v>0</v>
      </c>
      <c r="AA368" s="24"/>
    </row>
    <row r="369" spans="1:27" ht="12.75" customHeight="1">
      <c r="A369" s="53"/>
      <c r="B369" s="69"/>
      <c r="C369" s="90"/>
      <c r="D369" s="89"/>
      <c r="E369" s="88" t="s">
        <v>428</v>
      </c>
      <c r="F369" s="88"/>
      <c r="G369" s="66">
        <v>702</v>
      </c>
      <c r="H369" s="65" t="s">
        <v>544</v>
      </c>
      <c r="I369" s="65" t="s">
        <v>427</v>
      </c>
      <c r="J369" s="64">
        <v>702</v>
      </c>
      <c r="K369" s="62"/>
      <c r="L369" s="63" t="s">
        <v>542</v>
      </c>
      <c r="M369" s="62">
        <v>702</v>
      </c>
      <c r="N369" s="61" t="s">
        <v>587</v>
      </c>
      <c r="O369" s="60">
        <v>922601</v>
      </c>
      <c r="P369" s="59" t="s">
        <v>425</v>
      </c>
      <c r="Q369" s="58">
        <v>612</v>
      </c>
      <c r="R369" s="57"/>
      <c r="S369" s="57"/>
      <c r="T369" s="57"/>
      <c r="U369" s="56"/>
      <c r="V369" s="55">
        <v>38.8</v>
      </c>
      <c r="W369" s="57"/>
      <c r="X369" s="56"/>
      <c r="Y369" s="55">
        <v>0</v>
      </c>
      <c r="Z369" s="54">
        <v>0</v>
      </c>
      <c r="AA369" s="24"/>
    </row>
    <row r="370" spans="1:27" ht="12.75" customHeight="1">
      <c r="A370" s="53"/>
      <c r="B370" s="69"/>
      <c r="C370" s="90"/>
      <c r="D370" s="89"/>
      <c r="E370" s="88" t="s">
        <v>521</v>
      </c>
      <c r="F370" s="88"/>
      <c r="G370" s="66">
        <v>702</v>
      </c>
      <c r="H370" s="65" t="s">
        <v>544</v>
      </c>
      <c r="I370" s="65" t="s">
        <v>427</v>
      </c>
      <c r="J370" s="64">
        <v>702</v>
      </c>
      <c r="K370" s="62"/>
      <c r="L370" s="63" t="s">
        <v>542</v>
      </c>
      <c r="M370" s="62">
        <v>702</v>
      </c>
      <c r="N370" s="61" t="s">
        <v>587</v>
      </c>
      <c r="O370" s="60">
        <v>922601</v>
      </c>
      <c r="P370" s="59" t="s">
        <v>518</v>
      </c>
      <c r="Q370" s="58">
        <v>622</v>
      </c>
      <c r="R370" s="57"/>
      <c r="S370" s="57"/>
      <c r="T370" s="57"/>
      <c r="U370" s="56"/>
      <c r="V370" s="55">
        <v>16.1</v>
      </c>
      <c r="W370" s="57"/>
      <c r="X370" s="56"/>
      <c r="Y370" s="55">
        <v>0</v>
      </c>
      <c r="Z370" s="54">
        <v>0</v>
      </c>
      <c r="AA370" s="24"/>
    </row>
    <row r="371" spans="1:27" ht="67.5" customHeight="1">
      <c r="A371" s="53"/>
      <c r="B371" s="69"/>
      <c r="C371" s="68"/>
      <c r="D371" s="67" t="s">
        <v>586</v>
      </c>
      <c r="E371" s="67"/>
      <c r="F371" s="67"/>
      <c r="G371" s="66">
        <v>702</v>
      </c>
      <c r="H371" s="65" t="s">
        <v>544</v>
      </c>
      <c r="I371" s="65" t="s">
        <v>427</v>
      </c>
      <c r="J371" s="64">
        <v>702</v>
      </c>
      <c r="K371" s="62"/>
      <c r="L371" s="63" t="s">
        <v>542</v>
      </c>
      <c r="M371" s="62">
        <v>702</v>
      </c>
      <c r="N371" s="61" t="s">
        <v>585</v>
      </c>
      <c r="O371" s="60">
        <v>925453</v>
      </c>
      <c r="P371" s="59" t="s">
        <v>409</v>
      </c>
      <c r="Q371" s="58" t="s">
        <v>409</v>
      </c>
      <c r="R371" s="57"/>
      <c r="S371" s="57"/>
      <c r="T371" s="57"/>
      <c r="U371" s="56"/>
      <c r="V371" s="55">
        <v>1042</v>
      </c>
      <c r="W371" s="57"/>
      <c r="X371" s="56"/>
      <c r="Y371" s="55">
        <v>0</v>
      </c>
      <c r="Z371" s="54">
        <v>0</v>
      </c>
      <c r="AA371" s="24"/>
    </row>
    <row r="372" spans="1:27" ht="12.75" customHeight="1">
      <c r="A372" s="53"/>
      <c r="B372" s="69"/>
      <c r="C372" s="90"/>
      <c r="D372" s="89"/>
      <c r="E372" s="88" t="s">
        <v>428</v>
      </c>
      <c r="F372" s="88"/>
      <c r="G372" s="66">
        <v>702</v>
      </c>
      <c r="H372" s="65" t="s">
        <v>544</v>
      </c>
      <c r="I372" s="65" t="s">
        <v>427</v>
      </c>
      <c r="J372" s="64">
        <v>702</v>
      </c>
      <c r="K372" s="62"/>
      <c r="L372" s="63" t="s">
        <v>542</v>
      </c>
      <c r="M372" s="62">
        <v>702</v>
      </c>
      <c r="N372" s="61" t="s">
        <v>585</v>
      </c>
      <c r="O372" s="60">
        <v>925453</v>
      </c>
      <c r="P372" s="59" t="s">
        <v>425</v>
      </c>
      <c r="Q372" s="58">
        <v>612</v>
      </c>
      <c r="R372" s="57"/>
      <c r="S372" s="57"/>
      <c r="T372" s="57"/>
      <c r="U372" s="56"/>
      <c r="V372" s="55">
        <v>737</v>
      </c>
      <c r="W372" s="57"/>
      <c r="X372" s="56"/>
      <c r="Y372" s="55">
        <v>0</v>
      </c>
      <c r="Z372" s="54">
        <v>0</v>
      </c>
      <c r="AA372" s="24"/>
    </row>
    <row r="373" spans="1:27" ht="12.75" customHeight="1">
      <c r="A373" s="53"/>
      <c r="B373" s="69"/>
      <c r="C373" s="90"/>
      <c r="D373" s="89"/>
      <c r="E373" s="88" t="s">
        <v>521</v>
      </c>
      <c r="F373" s="88"/>
      <c r="G373" s="66">
        <v>702</v>
      </c>
      <c r="H373" s="65" t="s">
        <v>544</v>
      </c>
      <c r="I373" s="65" t="s">
        <v>427</v>
      </c>
      <c r="J373" s="64">
        <v>702</v>
      </c>
      <c r="K373" s="62"/>
      <c r="L373" s="63" t="s">
        <v>542</v>
      </c>
      <c r="M373" s="62">
        <v>702</v>
      </c>
      <c r="N373" s="61" t="s">
        <v>585</v>
      </c>
      <c r="O373" s="60">
        <v>925453</v>
      </c>
      <c r="P373" s="59" t="s">
        <v>518</v>
      </c>
      <c r="Q373" s="58">
        <v>622</v>
      </c>
      <c r="R373" s="57"/>
      <c r="S373" s="57"/>
      <c r="T373" s="57"/>
      <c r="U373" s="56"/>
      <c r="V373" s="55">
        <v>305</v>
      </c>
      <c r="W373" s="57"/>
      <c r="X373" s="56"/>
      <c r="Y373" s="55">
        <v>0</v>
      </c>
      <c r="Z373" s="54">
        <v>0</v>
      </c>
      <c r="AA373" s="24"/>
    </row>
    <row r="374" spans="1:27" ht="33.75" customHeight="1">
      <c r="A374" s="53"/>
      <c r="B374" s="69"/>
      <c r="C374" s="68"/>
      <c r="D374" s="67" t="s">
        <v>442</v>
      </c>
      <c r="E374" s="67"/>
      <c r="F374" s="67"/>
      <c r="G374" s="66">
        <v>702</v>
      </c>
      <c r="H374" s="65" t="s">
        <v>544</v>
      </c>
      <c r="I374" s="65" t="s">
        <v>427</v>
      </c>
      <c r="J374" s="64">
        <v>702</v>
      </c>
      <c r="K374" s="62"/>
      <c r="L374" s="63" t="s">
        <v>542</v>
      </c>
      <c r="M374" s="62">
        <v>702</v>
      </c>
      <c r="N374" s="61" t="s">
        <v>441</v>
      </c>
      <c r="O374" s="60">
        <v>1602501</v>
      </c>
      <c r="P374" s="59" t="s">
        <v>409</v>
      </c>
      <c r="Q374" s="58" t="s">
        <v>409</v>
      </c>
      <c r="R374" s="57"/>
      <c r="S374" s="57"/>
      <c r="T374" s="57"/>
      <c r="U374" s="56"/>
      <c r="V374" s="55">
        <v>13.2</v>
      </c>
      <c r="W374" s="57"/>
      <c r="X374" s="56"/>
      <c r="Y374" s="55">
        <v>13.2</v>
      </c>
      <c r="Z374" s="54">
        <v>100</v>
      </c>
      <c r="AA374" s="24"/>
    </row>
    <row r="375" spans="1:27" ht="22.5" customHeight="1">
      <c r="A375" s="53"/>
      <c r="B375" s="69"/>
      <c r="C375" s="90"/>
      <c r="D375" s="89"/>
      <c r="E375" s="88" t="s">
        <v>445</v>
      </c>
      <c r="F375" s="88"/>
      <c r="G375" s="66">
        <v>702</v>
      </c>
      <c r="H375" s="65" t="s">
        <v>544</v>
      </c>
      <c r="I375" s="65" t="s">
        <v>427</v>
      </c>
      <c r="J375" s="64">
        <v>702</v>
      </c>
      <c r="K375" s="62"/>
      <c r="L375" s="63" t="s">
        <v>542</v>
      </c>
      <c r="M375" s="62">
        <v>702</v>
      </c>
      <c r="N375" s="61" t="s">
        <v>441</v>
      </c>
      <c r="O375" s="60">
        <v>1602501</v>
      </c>
      <c r="P375" s="59" t="s">
        <v>443</v>
      </c>
      <c r="Q375" s="58">
        <v>414</v>
      </c>
      <c r="R375" s="57"/>
      <c r="S375" s="57"/>
      <c r="T375" s="57"/>
      <c r="U375" s="56"/>
      <c r="V375" s="55">
        <v>13.2</v>
      </c>
      <c r="W375" s="57"/>
      <c r="X375" s="56"/>
      <c r="Y375" s="55">
        <v>13.2</v>
      </c>
      <c r="Z375" s="54">
        <v>100</v>
      </c>
      <c r="AA375" s="24"/>
    </row>
    <row r="376" spans="1:27" ht="33.75" customHeight="1">
      <c r="A376" s="53"/>
      <c r="B376" s="69"/>
      <c r="C376" s="68"/>
      <c r="D376" s="67" t="s">
        <v>440</v>
      </c>
      <c r="E376" s="67"/>
      <c r="F376" s="67"/>
      <c r="G376" s="66">
        <v>702</v>
      </c>
      <c r="H376" s="65" t="s">
        <v>544</v>
      </c>
      <c r="I376" s="65" t="s">
        <v>427</v>
      </c>
      <c r="J376" s="64">
        <v>702</v>
      </c>
      <c r="K376" s="62"/>
      <c r="L376" s="63" t="s">
        <v>542</v>
      </c>
      <c r="M376" s="62">
        <v>702</v>
      </c>
      <c r="N376" s="61" t="s">
        <v>439</v>
      </c>
      <c r="O376" s="60">
        <v>1605431</v>
      </c>
      <c r="P376" s="59" t="s">
        <v>409</v>
      </c>
      <c r="Q376" s="58" t="s">
        <v>409</v>
      </c>
      <c r="R376" s="57"/>
      <c r="S376" s="57"/>
      <c r="T376" s="57"/>
      <c r="U376" s="56"/>
      <c r="V376" s="55">
        <v>1306.6</v>
      </c>
      <c r="W376" s="57"/>
      <c r="X376" s="56"/>
      <c r="Y376" s="55">
        <v>1306.6</v>
      </c>
      <c r="Z376" s="54">
        <v>100</v>
      </c>
      <c r="AA376" s="24"/>
    </row>
    <row r="377" spans="1:27" ht="22.5" customHeight="1">
      <c r="A377" s="53"/>
      <c r="B377" s="69"/>
      <c r="C377" s="90"/>
      <c r="D377" s="89"/>
      <c r="E377" s="88" t="s">
        <v>445</v>
      </c>
      <c r="F377" s="88"/>
      <c r="G377" s="66">
        <v>702</v>
      </c>
      <c r="H377" s="65" t="s">
        <v>544</v>
      </c>
      <c r="I377" s="65" t="s">
        <v>427</v>
      </c>
      <c r="J377" s="64">
        <v>702</v>
      </c>
      <c r="K377" s="62"/>
      <c r="L377" s="63" t="s">
        <v>542</v>
      </c>
      <c r="M377" s="62">
        <v>702</v>
      </c>
      <c r="N377" s="61" t="s">
        <v>439</v>
      </c>
      <c r="O377" s="60">
        <v>1605431</v>
      </c>
      <c r="P377" s="59" t="s">
        <v>443</v>
      </c>
      <c r="Q377" s="58">
        <v>414</v>
      </c>
      <c r="R377" s="57"/>
      <c r="S377" s="57"/>
      <c r="T377" s="57"/>
      <c r="U377" s="56"/>
      <c r="V377" s="55">
        <v>1306.6</v>
      </c>
      <c r="W377" s="57"/>
      <c r="X377" s="56"/>
      <c r="Y377" s="55">
        <v>1306.6</v>
      </c>
      <c r="Z377" s="54">
        <v>100</v>
      </c>
      <c r="AA377" s="24"/>
    </row>
    <row r="378" spans="1:27" ht="45" customHeight="1">
      <c r="A378" s="53"/>
      <c r="B378" s="69"/>
      <c r="C378" s="68"/>
      <c r="D378" s="67" t="s">
        <v>453</v>
      </c>
      <c r="E378" s="67"/>
      <c r="F378" s="67"/>
      <c r="G378" s="66">
        <v>702</v>
      </c>
      <c r="H378" s="65" t="s">
        <v>544</v>
      </c>
      <c r="I378" s="65" t="s">
        <v>427</v>
      </c>
      <c r="J378" s="64">
        <v>702</v>
      </c>
      <c r="K378" s="62"/>
      <c r="L378" s="63" t="s">
        <v>542</v>
      </c>
      <c r="M378" s="62">
        <v>702</v>
      </c>
      <c r="N378" s="61" t="s">
        <v>452</v>
      </c>
      <c r="O378" s="60">
        <v>1722501</v>
      </c>
      <c r="P378" s="59" t="s">
        <v>409</v>
      </c>
      <c r="Q378" s="58" t="s">
        <v>409</v>
      </c>
      <c r="R378" s="57"/>
      <c r="S378" s="57"/>
      <c r="T378" s="57"/>
      <c r="U378" s="56"/>
      <c r="V378" s="55">
        <v>70</v>
      </c>
      <c r="W378" s="57"/>
      <c r="X378" s="56"/>
      <c r="Y378" s="55">
        <v>70</v>
      </c>
      <c r="Z378" s="54">
        <v>100</v>
      </c>
      <c r="AA378" s="24"/>
    </row>
    <row r="379" spans="1:27" ht="12.75" customHeight="1">
      <c r="A379" s="53"/>
      <c r="B379" s="69"/>
      <c r="C379" s="90"/>
      <c r="D379" s="89"/>
      <c r="E379" s="88" t="s">
        <v>428</v>
      </c>
      <c r="F379" s="88"/>
      <c r="G379" s="66">
        <v>702</v>
      </c>
      <c r="H379" s="65" t="s">
        <v>544</v>
      </c>
      <c r="I379" s="65" t="s">
        <v>427</v>
      </c>
      <c r="J379" s="64">
        <v>702</v>
      </c>
      <c r="K379" s="62"/>
      <c r="L379" s="63" t="s">
        <v>542</v>
      </c>
      <c r="M379" s="62">
        <v>702</v>
      </c>
      <c r="N379" s="61" t="s">
        <v>452</v>
      </c>
      <c r="O379" s="60">
        <v>1722501</v>
      </c>
      <c r="P379" s="59" t="s">
        <v>425</v>
      </c>
      <c r="Q379" s="58">
        <v>612</v>
      </c>
      <c r="R379" s="57"/>
      <c r="S379" s="57"/>
      <c r="T379" s="57"/>
      <c r="U379" s="56"/>
      <c r="V379" s="55">
        <v>20</v>
      </c>
      <c r="W379" s="57"/>
      <c r="X379" s="56"/>
      <c r="Y379" s="55">
        <v>20</v>
      </c>
      <c r="Z379" s="54">
        <v>100</v>
      </c>
      <c r="AA379" s="24"/>
    </row>
    <row r="380" spans="1:27" ht="12.75" customHeight="1">
      <c r="A380" s="53"/>
      <c r="B380" s="69"/>
      <c r="C380" s="90"/>
      <c r="D380" s="89"/>
      <c r="E380" s="88" t="s">
        <v>521</v>
      </c>
      <c r="F380" s="88"/>
      <c r="G380" s="66">
        <v>702</v>
      </c>
      <c r="H380" s="65" t="s">
        <v>544</v>
      </c>
      <c r="I380" s="65" t="s">
        <v>427</v>
      </c>
      <c r="J380" s="64">
        <v>702</v>
      </c>
      <c r="K380" s="62"/>
      <c r="L380" s="63" t="s">
        <v>542</v>
      </c>
      <c r="M380" s="62">
        <v>702</v>
      </c>
      <c r="N380" s="61" t="s">
        <v>452</v>
      </c>
      <c r="O380" s="60">
        <v>1722501</v>
      </c>
      <c r="P380" s="59" t="s">
        <v>518</v>
      </c>
      <c r="Q380" s="58">
        <v>622</v>
      </c>
      <c r="R380" s="57"/>
      <c r="S380" s="57"/>
      <c r="T380" s="57"/>
      <c r="U380" s="56"/>
      <c r="V380" s="55">
        <v>50</v>
      </c>
      <c r="W380" s="57"/>
      <c r="X380" s="56"/>
      <c r="Y380" s="55">
        <v>50</v>
      </c>
      <c r="Z380" s="54">
        <v>100</v>
      </c>
      <c r="AA380" s="24"/>
    </row>
    <row r="381" spans="1:27" ht="33.75" customHeight="1">
      <c r="A381" s="53"/>
      <c r="B381" s="69"/>
      <c r="C381" s="68"/>
      <c r="D381" s="67" t="s">
        <v>554</v>
      </c>
      <c r="E381" s="67"/>
      <c r="F381" s="67"/>
      <c r="G381" s="66">
        <v>702</v>
      </c>
      <c r="H381" s="65" t="s">
        <v>544</v>
      </c>
      <c r="I381" s="65" t="s">
        <v>427</v>
      </c>
      <c r="J381" s="64">
        <v>702</v>
      </c>
      <c r="K381" s="62"/>
      <c r="L381" s="63" t="s">
        <v>542</v>
      </c>
      <c r="M381" s="62">
        <v>702</v>
      </c>
      <c r="N381" s="61" t="s">
        <v>551</v>
      </c>
      <c r="O381" s="60">
        <v>2010059</v>
      </c>
      <c r="P381" s="59" t="s">
        <v>409</v>
      </c>
      <c r="Q381" s="58" t="s">
        <v>409</v>
      </c>
      <c r="R381" s="57"/>
      <c r="S381" s="57"/>
      <c r="T381" s="57"/>
      <c r="U381" s="56"/>
      <c r="V381" s="55">
        <v>96354.6</v>
      </c>
      <c r="W381" s="57"/>
      <c r="X381" s="56"/>
      <c r="Y381" s="55">
        <v>70008.4</v>
      </c>
      <c r="Z381" s="54">
        <v>72.65703972617808</v>
      </c>
      <c r="AA381" s="24"/>
    </row>
    <row r="382" spans="1:27" ht="22.5" customHeight="1">
      <c r="A382" s="53"/>
      <c r="B382" s="69"/>
      <c r="C382" s="90"/>
      <c r="D382" s="89"/>
      <c r="E382" s="88" t="s">
        <v>430</v>
      </c>
      <c r="F382" s="88"/>
      <c r="G382" s="66">
        <v>702</v>
      </c>
      <c r="H382" s="65" t="s">
        <v>544</v>
      </c>
      <c r="I382" s="65" t="s">
        <v>427</v>
      </c>
      <c r="J382" s="64">
        <v>702</v>
      </c>
      <c r="K382" s="62"/>
      <c r="L382" s="63" t="s">
        <v>542</v>
      </c>
      <c r="M382" s="62">
        <v>702</v>
      </c>
      <c r="N382" s="61" t="s">
        <v>551</v>
      </c>
      <c r="O382" s="60">
        <v>2010059</v>
      </c>
      <c r="P382" s="59" t="s">
        <v>429</v>
      </c>
      <c r="Q382" s="58">
        <v>611</v>
      </c>
      <c r="R382" s="57"/>
      <c r="S382" s="57"/>
      <c r="T382" s="57"/>
      <c r="U382" s="56"/>
      <c r="V382" s="55">
        <v>52752.9</v>
      </c>
      <c r="W382" s="57"/>
      <c r="X382" s="56"/>
      <c r="Y382" s="55">
        <v>35872.7</v>
      </c>
      <c r="Z382" s="54">
        <v>68.00138001891838</v>
      </c>
      <c r="AA382" s="24"/>
    </row>
    <row r="383" spans="1:27" ht="12.75" customHeight="1">
      <c r="A383" s="53"/>
      <c r="B383" s="69"/>
      <c r="C383" s="90"/>
      <c r="D383" s="89"/>
      <c r="E383" s="88" t="s">
        <v>428</v>
      </c>
      <c r="F383" s="88"/>
      <c r="G383" s="66">
        <v>702</v>
      </c>
      <c r="H383" s="65" t="s">
        <v>544</v>
      </c>
      <c r="I383" s="65" t="s">
        <v>427</v>
      </c>
      <c r="J383" s="64">
        <v>702</v>
      </c>
      <c r="K383" s="62"/>
      <c r="L383" s="63" t="s">
        <v>542</v>
      </c>
      <c r="M383" s="62">
        <v>702</v>
      </c>
      <c r="N383" s="61" t="s">
        <v>551</v>
      </c>
      <c r="O383" s="60">
        <v>2010059</v>
      </c>
      <c r="P383" s="59" t="s">
        <v>425</v>
      </c>
      <c r="Q383" s="58">
        <v>612</v>
      </c>
      <c r="R383" s="57"/>
      <c r="S383" s="57"/>
      <c r="T383" s="57"/>
      <c r="U383" s="56"/>
      <c r="V383" s="55">
        <v>13148.8</v>
      </c>
      <c r="W383" s="57"/>
      <c r="X383" s="56"/>
      <c r="Y383" s="55">
        <v>11237.1</v>
      </c>
      <c r="Z383" s="54">
        <v>85.46103066439524</v>
      </c>
      <c r="AA383" s="24"/>
    </row>
    <row r="384" spans="1:27" ht="22.5" customHeight="1">
      <c r="A384" s="53"/>
      <c r="B384" s="69"/>
      <c r="C384" s="90"/>
      <c r="D384" s="89"/>
      <c r="E384" s="88" t="s">
        <v>528</v>
      </c>
      <c r="F384" s="88"/>
      <c r="G384" s="66">
        <v>702</v>
      </c>
      <c r="H384" s="65" t="s">
        <v>544</v>
      </c>
      <c r="I384" s="65" t="s">
        <v>427</v>
      </c>
      <c r="J384" s="64">
        <v>702</v>
      </c>
      <c r="K384" s="62"/>
      <c r="L384" s="63" t="s">
        <v>542</v>
      </c>
      <c r="M384" s="62">
        <v>702</v>
      </c>
      <c r="N384" s="61" t="s">
        <v>551</v>
      </c>
      <c r="O384" s="60">
        <v>2010059</v>
      </c>
      <c r="P384" s="59" t="s">
        <v>527</v>
      </c>
      <c r="Q384" s="58">
        <v>621</v>
      </c>
      <c r="R384" s="57"/>
      <c r="S384" s="57"/>
      <c r="T384" s="57"/>
      <c r="U384" s="56"/>
      <c r="V384" s="55">
        <v>27953.4</v>
      </c>
      <c r="W384" s="57"/>
      <c r="X384" s="56"/>
      <c r="Y384" s="55">
        <v>21103.6</v>
      </c>
      <c r="Z384" s="54">
        <v>75.49564632567058</v>
      </c>
      <c r="AA384" s="24"/>
    </row>
    <row r="385" spans="1:27" ht="12.75" customHeight="1">
      <c r="A385" s="53"/>
      <c r="B385" s="69"/>
      <c r="C385" s="90"/>
      <c r="D385" s="89"/>
      <c r="E385" s="88" t="s">
        <v>521</v>
      </c>
      <c r="F385" s="88"/>
      <c r="G385" s="66">
        <v>702</v>
      </c>
      <c r="H385" s="65" t="s">
        <v>544</v>
      </c>
      <c r="I385" s="65" t="s">
        <v>427</v>
      </c>
      <c r="J385" s="64">
        <v>702</v>
      </c>
      <c r="K385" s="62"/>
      <c r="L385" s="63" t="s">
        <v>542</v>
      </c>
      <c r="M385" s="62">
        <v>702</v>
      </c>
      <c r="N385" s="61" t="s">
        <v>551</v>
      </c>
      <c r="O385" s="60">
        <v>2010059</v>
      </c>
      <c r="P385" s="59" t="s">
        <v>518</v>
      </c>
      <c r="Q385" s="58">
        <v>622</v>
      </c>
      <c r="R385" s="57"/>
      <c r="S385" s="57"/>
      <c r="T385" s="57"/>
      <c r="U385" s="56"/>
      <c r="V385" s="55">
        <v>2499.5</v>
      </c>
      <c r="W385" s="57"/>
      <c r="X385" s="56"/>
      <c r="Y385" s="55">
        <v>1795</v>
      </c>
      <c r="Z385" s="54">
        <v>71.8143628725745</v>
      </c>
      <c r="AA385" s="24"/>
    </row>
    <row r="386" spans="1:27" ht="33.75" customHeight="1">
      <c r="A386" s="53"/>
      <c r="B386" s="69"/>
      <c r="C386" s="68"/>
      <c r="D386" s="67" t="s">
        <v>548</v>
      </c>
      <c r="E386" s="67"/>
      <c r="F386" s="67"/>
      <c r="G386" s="66">
        <v>702</v>
      </c>
      <c r="H386" s="65" t="s">
        <v>544</v>
      </c>
      <c r="I386" s="65" t="s">
        <v>427</v>
      </c>
      <c r="J386" s="64">
        <v>702</v>
      </c>
      <c r="K386" s="62"/>
      <c r="L386" s="63" t="s">
        <v>542</v>
      </c>
      <c r="M386" s="62">
        <v>702</v>
      </c>
      <c r="N386" s="61" t="s">
        <v>547</v>
      </c>
      <c r="O386" s="60">
        <v>2012501</v>
      </c>
      <c r="P386" s="59" t="s">
        <v>409</v>
      </c>
      <c r="Q386" s="58" t="s">
        <v>409</v>
      </c>
      <c r="R386" s="57"/>
      <c r="S386" s="57"/>
      <c r="T386" s="57"/>
      <c r="U386" s="56"/>
      <c r="V386" s="55">
        <v>6235.9</v>
      </c>
      <c r="W386" s="57"/>
      <c r="X386" s="56"/>
      <c r="Y386" s="55">
        <v>5946.6</v>
      </c>
      <c r="Z386" s="54">
        <v>95.36073381548775</v>
      </c>
      <c r="AA386" s="24"/>
    </row>
    <row r="387" spans="1:27" ht="12.75" customHeight="1">
      <c r="A387" s="53"/>
      <c r="B387" s="69"/>
      <c r="C387" s="90"/>
      <c r="D387" s="89"/>
      <c r="E387" s="88" t="s">
        <v>428</v>
      </c>
      <c r="F387" s="88"/>
      <c r="G387" s="66">
        <v>702</v>
      </c>
      <c r="H387" s="65" t="s">
        <v>544</v>
      </c>
      <c r="I387" s="65" t="s">
        <v>427</v>
      </c>
      <c r="J387" s="64">
        <v>702</v>
      </c>
      <c r="K387" s="62"/>
      <c r="L387" s="63" t="s">
        <v>542</v>
      </c>
      <c r="M387" s="62">
        <v>702</v>
      </c>
      <c r="N387" s="61" t="s">
        <v>547</v>
      </c>
      <c r="O387" s="60">
        <v>2012501</v>
      </c>
      <c r="P387" s="59" t="s">
        <v>425</v>
      </c>
      <c r="Q387" s="58">
        <v>612</v>
      </c>
      <c r="R387" s="57"/>
      <c r="S387" s="57"/>
      <c r="T387" s="57"/>
      <c r="U387" s="56"/>
      <c r="V387" s="55">
        <v>3430.3</v>
      </c>
      <c r="W387" s="57"/>
      <c r="X387" s="56"/>
      <c r="Y387" s="55">
        <v>3171.3</v>
      </c>
      <c r="Z387" s="54">
        <v>92.44963997318018</v>
      </c>
      <c r="AA387" s="24"/>
    </row>
    <row r="388" spans="1:27" ht="12.75" customHeight="1">
      <c r="A388" s="53"/>
      <c r="B388" s="69"/>
      <c r="C388" s="90"/>
      <c r="D388" s="89"/>
      <c r="E388" s="88" t="s">
        <v>521</v>
      </c>
      <c r="F388" s="88"/>
      <c r="G388" s="66">
        <v>702</v>
      </c>
      <c r="H388" s="65" t="s">
        <v>544</v>
      </c>
      <c r="I388" s="65" t="s">
        <v>427</v>
      </c>
      <c r="J388" s="64">
        <v>702</v>
      </c>
      <c r="K388" s="62"/>
      <c r="L388" s="63" t="s">
        <v>542</v>
      </c>
      <c r="M388" s="62">
        <v>702</v>
      </c>
      <c r="N388" s="61" t="s">
        <v>547</v>
      </c>
      <c r="O388" s="60">
        <v>2012501</v>
      </c>
      <c r="P388" s="59" t="s">
        <v>518</v>
      </c>
      <c r="Q388" s="58">
        <v>622</v>
      </c>
      <c r="R388" s="57"/>
      <c r="S388" s="57"/>
      <c r="T388" s="57"/>
      <c r="U388" s="56"/>
      <c r="V388" s="55">
        <v>2805.6</v>
      </c>
      <c r="W388" s="57"/>
      <c r="X388" s="56"/>
      <c r="Y388" s="55">
        <v>2775.3</v>
      </c>
      <c r="Z388" s="54">
        <v>98.92001710863987</v>
      </c>
      <c r="AA388" s="24"/>
    </row>
    <row r="389" spans="1:27" ht="45" customHeight="1">
      <c r="A389" s="53"/>
      <c r="B389" s="69"/>
      <c r="C389" s="68"/>
      <c r="D389" s="67" t="s">
        <v>584</v>
      </c>
      <c r="E389" s="67"/>
      <c r="F389" s="67"/>
      <c r="G389" s="66">
        <v>702</v>
      </c>
      <c r="H389" s="65" t="s">
        <v>544</v>
      </c>
      <c r="I389" s="65" t="s">
        <v>427</v>
      </c>
      <c r="J389" s="64">
        <v>702</v>
      </c>
      <c r="K389" s="62"/>
      <c r="L389" s="63" t="s">
        <v>542</v>
      </c>
      <c r="M389" s="62">
        <v>702</v>
      </c>
      <c r="N389" s="61" t="s">
        <v>583</v>
      </c>
      <c r="O389" s="60">
        <v>2015502</v>
      </c>
      <c r="P389" s="59" t="s">
        <v>409</v>
      </c>
      <c r="Q389" s="58" t="s">
        <v>409</v>
      </c>
      <c r="R389" s="57"/>
      <c r="S389" s="57"/>
      <c r="T389" s="57"/>
      <c r="U389" s="56"/>
      <c r="V389" s="55">
        <v>804327</v>
      </c>
      <c r="W389" s="57"/>
      <c r="X389" s="56"/>
      <c r="Y389" s="55">
        <v>618022.1</v>
      </c>
      <c r="Z389" s="54">
        <v>76.83716945968493</v>
      </c>
      <c r="AA389" s="24"/>
    </row>
    <row r="390" spans="1:27" ht="22.5" customHeight="1">
      <c r="A390" s="53"/>
      <c r="B390" s="69"/>
      <c r="C390" s="90"/>
      <c r="D390" s="89"/>
      <c r="E390" s="88" t="s">
        <v>430</v>
      </c>
      <c r="F390" s="88"/>
      <c r="G390" s="66">
        <v>702</v>
      </c>
      <c r="H390" s="65" t="s">
        <v>544</v>
      </c>
      <c r="I390" s="65" t="s">
        <v>427</v>
      </c>
      <c r="J390" s="64">
        <v>702</v>
      </c>
      <c r="K390" s="62"/>
      <c r="L390" s="63" t="s">
        <v>542</v>
      </c>
      <c r="M390" s="62">
        <v>702</v>
      </c>
      <c r="N390" s="61" t="s">
        <v>583</v>
      </c>
      <c r="O390" s="60">
        <v>2015502</v>
      </c>
      <c r="P390" s="59" t="s">
        <v>429</v>
      </c>
      <c r="Q390" s="58">
        <v>611</v>
      </c>
      <c r="R390" s="57"/>
      <c r="S390" s="57"/>
      <c r="T390" s="57"/>
      <c r="U390" s="56"/>
      <c r="V390" s="55">
        <v>583740.3</v>
      </c>
      <c r="W390" s="57"/>
      <c r="X390" s="56"/>
      <c r="Y390" s="55">
        <v>443204.5</v>
      </c>
      <c r="Z390" s="54">
        <v>75.9249447057193</v>
      </c>
      <c r="AA390" s="24"/>
    </row>
    <row r="391" spans="1:27" ht="22.5" customHeight="1">
      <c r="A391" s="53"/>
      <c r="B391" s="69"/>
      <c r="C391" s="90"/>
      <c r="D391" s="89"/>
      <c r="E391" s="88" t="s">
        <v>528</v>
      </c>
      <c r="F391" s="88"/>
      <c r="G391" s="66">
        <v>702</v>
      </c>
      <c r="H391" s="65" t="s">
        <v>544</v>
      </c>
      <c r="I391" s="65" t="s">
        <v>427</v>
      </c>
      <c r="J391" s="64">
        <v>702</v>
      </c>
      <c r="K391" s="62"/>
      <c r="L391" s="63" t="s">
        <v>542</v>
      </c>
      <c r="M391" s="62">
        <v>702</v>
      </c>
      <c r="N391" s="61" t="s">
        <v>583</v>
      </c>
      <c r="O391" s="60">
        <v>2015502</v>
      </c>
      <c r="P391" s="59" t="s">
        <v>527</v>
      </c>
      <c r="Q391" s="58">
        <v>621</v>
      </c>
      <c r="R391" s="57"/>
      <c r="S391" s="57"/>
      <c r="T391" s="57"/>
      <c r="U391" s="56"/>
      <c r="V391" s="55">
        <v>220586.7</v>
      </c>
      <c r="W391" s="57"/>
      <c r="X391" s="56"/>
      <c r="Y391" s="55">
        <v>174817.6</v>
      </c>
      <c r="Z391" s="54">
        <v>79.2511969216639</v>
      </c>
      <c r="AA391" s="24"/>
    </row>
    <row r="392" spans="1:27" ht="56.25" customHeight="1">
      <c r="A392" s="53"/>
      <c r="B392" s="69"/>
      <c r="C392" s="68"/>
      <c r="D392" s="67" t="s">
        <v>582</v>
      </c>
      <c r="E392" s="67"/>
      <c r="F392" s="67"/>
      <c r="G392" s="66">
        <v>702</v>
      </c>
      <c r="H392" s="65" t="s">
        <v>544</v>
      </c>
      <c r="I392" s="65" t="s">
        <v>427</v>
      </c>
      <c r="J392" s="64">
        <v>702</v>
      </c>
      <c r="K392" s="62"/>
      <c r="L392" s="63" t="s">
        <v>542</v>
      </c>
      <c r="M392" s="62">
        <v>702</v>
      </c>
      <c r="N392" s="61" t="s">
        <v>581</v>
      </c>
      <c r="O392" s="60">
        <v>2015506</v>
      </c>
      <c r="P392" s="59" t="s">
        <v>409</v>
      </c>
      <c r="Q392" s="58" t="s">
        <v>409</v>
      </c>
      <c r="R392" s="57"/>
      <c r="S392" s="57"/>
      <c r="T392" s="57"/>
      <c r="U392" s="56"/>
      <c r="V392" s="55">
        <v>1920</v>
      </c>
      <c r="W392" s="57"/>
      <c r="X392" s="56"/>
      <c r="Y392" s="55">
        <v>1252.1</v>
      </c>
      <c r="Z392" s="54">
        <v>65.21354166666666</v>
      </c>
      <c r="AA392" s="24"/>
    </row>
    <row r="393" spans="1:27" ht="22.5" customHeight="1">
      <c r="A393" s="53"/>
      <c r="B393" s="69"/>
      <c r="C393" s="90"/>
      <c r="D393" s="89"/>
      <c r="E393" s="88" t="s">
        <v>430</v>
      </c>
      <c r="F393" s="88"/>
      <c r="G393" s="66">
        <v>702</v>
      </c>
      <c r="H393" s="65" t="s">
        <v>544</v>
      </c>
      <c r="I393" s="65" t="s">
        <v>427</v>
      </c>
      <c r="J393" s="64">
        <v>702</v>
      </c>
      <c r="K393" s="62"/>
      <c r="L393" s="63" t="s">
        <v>542</v>
      </c>
      <c r="M393" s="62">
        <v>702</v>
      </c>
      <c r="N393" s="61" t="s">
        <v>581</v>
      </c>
      <c r="O393" s="60">
        <v>2015506</v>
      </c>
      <c r="P393" s="59" t="s">
        <v>429</v>
      </c>
      <c r="Q393" s="58">
        <v>611</v>
      </c>
      <c r="R393" s="57"/>
      <c r="S393" s="57"/>
      <c r="T393" s="57"/>
      <c r="U393" s="56"/>
      <c r="V393" s="55">
        <v>1440</v>
      </c>
      <c r="W393" s="57"/>
      <c r="X393" s="56"/>
      <c r="Y393" s="55">
        <v>912.1</v>
      </c>
      <c r="Z393" s="54">
        <v>63.34027777777778</v>
      </c>
      <c r="AA393" s="24"/>
    </row>
    <row r="394" spans="1:27" ht="22.5" customHeight="1">
      <c r="A394" s="53"/>
      <c r="B394" s="69"/>
      <c r="C394" s="90"/>
      <c r="D394" s="89"/>
      <c r="E394" s="88" t="s">
        <v>528</v>
      </c>
      <c r="F394" s="88"/>
      <c r="G394" s="66">
        <v>702</v>
      </c>
      <c r="H394" s="65" t="s">
        <v>544</v>
      </c>
      <c r="I394" s="65" t="s">
        <v>427</v>
      </c>
      <c r="J394" s="64">
        <v>702</v>
      </c>
      <c r="K394" s="62"/>
      <c r="L394" s="63" t="s">
        <v>542</v>
      </c>
      <c r="M394" s="62">
        <v>702</v>
      </c>
      <c r="N394" s="61" t="s">
        <v>581</v>
      </c>
      <c r="O394" s="60">
        <v>2015506</v>
      </c>
      <c r="P394" s="59" t="s">
        <v>527</v>
      </c>
      <c r="Q394" s="58">
        <v>621</v>
      </c>
      <c r="R394" s="57"/>
      <c r="S394" s="57"/>
      <c r="T394" s="57"/>
      <c r="U394" s="56"/>
      <c r="V394" s="55">
        <v>480</v>
      </c>
      <c r="W394" s="57"/>
      <c r="X394" s="56"/>
      <c r="Y394" s="55">
        <v>340</v>
      </c>
      <c r="Z394" s="54">
        <v>70.83333333333334</v>
      </c>
      <c r="AA394" s="24"/>
    </row>
    <row r="395" spans="1:27" ht="56.25" customHeight="1">
      <c r="A395" s="53"/>
      <c r="B395" s="69"/>
      <c r="C395" s="68"/>
      <c r="D395" s="67" t="s">
        <v>492</v>
      </c>
      <c r="E395" s="67"/>
      <c r="F395" s="67"/>
      <c r="G395" s="66">
        <v>702</v>
      </c>
      <c r="H395" s="65" t="s">
        <v>544</v>
      </c>
      <c r="I395" s="65" t="s">
        <v>427</v>
      </c>
      <c r="J395" s="64">
        <v>702</v>
      </c>
      <c r="K395" s="62"/>
      <c r="L395" s="63" t="s">
        <v>542</v>
      </c>
      <c r="M395" s="62">
        <v>702</v>
      </c>
      <c r="N395" s="61" t="s">
        <v>490</v>
      </c>
      <c r="O395" s="60">
        <v>2015507</v>
      </c>
      <c r="P395" s="59" t="s">
        <v>409</v>
      </c>
      <c r="Q395" s="58" t="s">
        <v>409</v>
      </c>
      <c r="R395" s="57"/>
      <c r="S395" s="57"/>
      <c r="T395" s="57"/>
      <c r="U395" s="56"/>
      <c r="V395" s="55">
        <v>127.2</v>
      </c>
      <c r="W395" s="57"/>
      <c r="X395" s="56"/>
      <c r="Y395" s="55">
        <v>107.7</v>
      </c>
      <c r="Z395" s="54">
        <v>84.66981132075472</v>
      </c>
      <c r="AA395" s="24"/>
    </row>
    <row r="396" spans="1:27" ht="12.75" customHeight="1">
      <c r="A396" s="53"/>
      <c r="B396" s="69"/>
      <c r="C396" s="90"/>
      <c r="D396" s="89"/>
      <c r="E396" s="88" t="s">
        <v>428</v>
      </c>
      <c r="F396" s="88"/>
      <c r="G396" s="66">
        <v>702</v>
      </c>
      <c r="H396" s="65" t="s">
        <v>544</v>
      </c>
      <c r="I396" s="65" t="s">
        <v>427</v>
      </c>
      <c r="J396" s="64">
        <v>702</v>
      </c>
      <c r="K396" s="62"/>
      <c r="L396" s="63" t="s">
        <v>542</v>
      </c>
      <c r="M396" s="62">
        <v>702</v>
      </c>
      <c r="N396" s="61" t="s">
        <v>490</v>
      </c>
      <c r="O396" s="60">
        <v>2015507</v>
      </c>
      <c r="P396" s="59" t="s">
        <v>425</v>
      </c>
      <c r="Q396" s="58">
        <v>612</v>
      </c>
      <c r="R396" s="57"/>
      <c r="S396" s="57"/>
      <c r="T396" s="57"/>
      <c r="U396" s="56"/>
      <c r="V396" s="55">
        <v>127.2</v>
      </c>
      <c r="W396" s="57"/>
      <c r="X396" s="56"/>
      <c r="Y396" s="55">
        <v>107.7</v>
      </c>
      <c r="Z396" s="54">
        <v>84.66981132075472</v>
      </c>
      <c r="AA396" s="24"/>
    </row>
    <row r="397" spans="1:27" ht="33.75" customHeight="1">
      <c r="A397" s="53"/>
      <c r="B397" s="69"/>
      <c r="C397" s="68"/>
      <c r="D397" s="67" t="s">
        <v>580</v>
      </c>
      <c r="E397" s="67"/>
      <c r="F397" s="67"/>
      <c r="G397" s="66">
        <v>702</v>
      </c>
      <c r="H397" s="65" t="s">
        <v>544</v>
      </c>
      <c r="I397" s="65" t="s">
        <v>427</v>
      </c>
      <c r="J397" s="64">
        <v>702</v>
      </c>
      <c r="K397" s="62"/>
      <c r="L397" s="63" t="s">
        <v>542</v>
      </c>
      <c r="M397" s="62">
        <v>702</v>
      </c>
      <c r="N397" s="61" t="s">
        <v>579</v>
      </c>
      <c r="O397" s="60">
        <v>2015608</v>
      </c>
      <c r="P397" s="59" t="s">
        <v>409</v>
      </c>
      <c r="Q397" s="58" t="s">
        <v>409</v>
      </c>
      <c r="R397" s="57"/>
      <c r="S397" s="57"/>
      <c r="T397" s="57"/>
      <c r="U397" s="56"/>
      <c r="V397" s="55">
        <v>3438.8</v>
      </c>
      <c r="W397" s="57"/>
      <c r="X397" s="56"/>
      <c r="Y397" s="55">
        <v>2047.3</v>
      </c>
      <c r="Z397" s="54">
        <v>59.53530301267884</v>
      </c>
      <c r="AA397" s="24"/>
    </row>
    <row r="398" spans="1:27" ht="12.75" customHeight="1">
      <c r="A398" s="53"/>
      <c r="B398" s="69"/>
      <c r="C398" s="90"/>
      <c r="D398" s="89"/>
      <c r="E398" s="88" t="s">
        <v>428</v>
      </c>
      <c r="F398" s="88"/>
      <c r="G398" s="66">
        <v>702</v>
      </c>
      <c r="H398" s="65" t="s">
        <v>544</v>
      </c>
      <c r="I398" s="65" t="s">
        <v>427</v>
      </c>
      <c r="J398" s="64">
        <v>702</v>
      </c>
      <c r="K398" s="62"/>
      <c r="L398" s="63" t="s">
        <v>542</v>
      </c>
      <c r="M398" s="62">
        <v>702</v>
      </c>
      <c r="N398" s="61" t="s">
        <v>579</v>
      </c>
      <c r="O398" s="60">
        <v>2015608</v>
      </c>
      <c r="P398" s="59" t="s">
        <v>425</v>
      </c>
      <c r="Q398" s="58">
        <v>612</v>
      </c>
      <c r="R398" s="57"/>
      <c r="S398" s="57"/>
      <c r="T398" s="57"/>
      <c r="U398" s="56"/>
      <c r="V398" s="55">
        <v>2428.8</v>
      </c>
      <c r="W398" s="57"/>
      <c r="X398" s="56"/>
      <c r="Y398" s="55">
        <v>1037.3</v>
      </c>
      <c r="Z398" s="54">
        <v>42.70833333333333</v>
      </c>
      <c r="AA398" s="24"/>
    </row>
    <row r="399" spans="1:27" ht="12.75" customHeight="1">
      <c r="A399" s="53"/>
      <c r="B399" s="69"/>
      <c r="C399" s="90"/>
      <c r="D399" s="89"/>
      <c r="E399" s="88" t="s">
        <v>521</v>
      </c>
      <c r="F399" s="88"/>
      <c r="G399" s="66">
        <v>702</v>
      </c>
      <c r="H399" s="65" t="s">
        <v>544</v>
      </c>
      <c r="I399" s="65" t="s">
        <v>427</v>
      </c>
      <c r="J399" s="64">
        <v>702</v>
      </c>
      <c r="K399" s="62"/>
      <c r="L399" s="63" t="s">
        <v>542</v>
      </c>
      <c r="M399" s="62">
        <v>702</v>
      </c>
      <c r="N399" s="61" t="s">
        <v>579</v>
      </c>
      <c r="O399" s="60">
        <v>2015608</v>
      </c>
      <c r="P399" s="59" t="s">
        <v>518</v>
      </c>
      <c r="Q399" s="58">
        <v>622</v>
      </c>
      <c r="R399" s="57"/>
      <c r="S399" s="57"/>
      <c r="T399" s="57"/>
      <c r="U399" s="56"/>
      <c r="V399" s="55">
        <v>1010</v>
      </c>
      <c r="W399" s="57"/>
      <c r="X399" s="56"/>
      <c r="Y399" s="55">
        <v>1010</v>
      </c>
      <c r="Z399" s="54">
        <v>100</v>
      </c>
      <c r="AA399" s="24"/>
    </row>
    <row r="400" spans="1:27" ht="45" customHeight="1">
      <c r="A400" s="53"/>
      <c r="B400" s="69"/>
      <c r="C400" s="68"/>
      <c r="D400" s="67" t="s">
        <v>578</v>
      </c>
      <c r="E400" s="67"/>
      <c r="F400" s="67"/>
      <c r="G400" s="66">
        <v>702</v>
      </c>
      <c r="H400" s="65" t="s">
        <v>544</v>
      </c>
      <c r="I400" s="65" t="s">
        <v>427</v>
      </c>
      <c r="J400" s="64">
        <v>702</v>
      </c>
      <c r="K400" s="62"/>
      <c r="L400" s="63" t="s">
        <v>542</v>
      </c>
      <c r="M400" s="62">
        <v>702</v>
      </c>
      <c r="N400" s="61" t="s">
        <v>577</v>
      </c>
      <c r="O400" s="60">
        <v>2015614</v>
      </c>
      <c r="P400" s="59" t="s">
        <v>409</v>
      </c>
      <c r="Q400" s="58" t="s">
        <v>409</v>
      </c>
      <c r="R400" s="57"/>
      <c r="S400" s="57"/>
      <c r="T400" s="57"/>
      <c r="U400" s="56"/>
      <c r="V400" s="55">
        <v>60</v>
      </c>
      <c r="W400" s="57"/>
      <c r="X400" s="56"/>
      <c r="Y400" s="55">
        <v>52.3</v>
      </c>
      <c r="Z400" s="54">
        <v>87.16666666666666</v>
      </c>
      <c r="AA400" s="24"/>
    </row>
    <row r="401" spans="1:27" ht="12.75" customHeight="1">
      <c r="A401" s="53"/>
      <c r="B401" s="69"/>
      <c r="C401" s="90"/>
      <c r="D401" s="89"/>
      <c r="E401" s="88" t="s">
        <v>428</v>
      </c>
      <c r="F401" s="88"/>
      <c r="G401" s="66">
        <v>702</v>
      </c>
      <c r="H401" s="65" t="s">
        <v>544</v>
      </c>
      <c r="I401" s="65" t="s">
        <v>427</v>
      </c>
      <c r="J401" s="64">
        <v>702</v>
      </c>
      <c r="K401" s="62"/>
      <c r="L401" s="63" t="s">
        <v>542</v>
      </c>
      <c r="M401" s="62">
        <v>702</v>
      </c>
      <c r="N401" s="61" t="s">
        <v>577</v>
      </c>
      <c r="O401" s="60">
        <v>2015614</v>
      </c>
      <c r="P401" s="59" t="s">
        <v>425</v>
      </c>
      <c r="Q401" s="58">
        <v>612</v>
      </c>
      <c r="R401" s="57"/>
      <c r="S401" s="57"/>
      <c r="T401" s="57"/>
      <c r="U401" s="56"/>
      <c r="V401" s="55">
        <v>25.8</v>
      </c>
      <c r="W401" s="57"/>
      <c r="X401" s="56"/>
      <c r="Y401" s="55">
        <v>18.2</v>
      </c>
      <c r="Z401" s="54">
        <v>70.54263565891472</v>
      </c>
      <c r="AA401" s="24"/>
    </row>
    <row r="402" spans="1:27" ht="12.75" customHeight="1">
      <c r="A402" s="53"/>
      <c r="B402" s="69"/>
      <c r="C402" s="90"/>
      <c r="D402" s="89"/>
      <c r="E402" s="88" t="s">
        <v>521</v>
      </c>
      <c r="F402" s="88"/>
      <c r="G402" s="66">
        <v>702</v>
      </c>
      <c r="H402" s="65" t="s">
        <v>544</v>
      </c>
      <c r="I402" s="65" t="s">
        <v>427</v>
      </c>
      <c r="J402" s="64">
        <v>702</v>
      </c>
      <c r="K402" s="62"/>
      <c r="L402" s="63" t="s">
        <v>542</v>
      </c>
      <c r="M402" s="62">
        <v>702</v>
      </c>
      <c r="N402" s="61" t="s">
        <v>577</v>
      </c>
      <c r="O402" s="60">
        <v>2015614</v>
      </c>
      <c r="P402" s="59" t="s">
        <v>518</v>
      </c>
      <c r="Q402" s="58">
        <v>622</v>
      </c>
      <c r="R402" s="57"/>
      <c r="S402" s="57"/>
      <c r="T402" s="57"/>
      <c r="U402" s="56"/>
      <c r="V402" s="55">
        <v>34.2</v>
      </c>
      <c r="W402" s="57"/>
      <c r="X402" s="56"/>
      <c r="Y402" s="55">
        <v>34.1</v>
      </c>
      <c r="Z402" s="54">
        <v>99.70760233918128</v>
      </c>
      <c r="AA402" s="24"/>
    </row>
    <row r="403" spans="1:27" ht="45" customHeight="1">
      <c r="A403" s="53"/>
      <c r="B403" s="69"/>
      <c r="C403" s="68"/>
      <c r="D403" s="67" t="s">
        <v>576</v>
      </c>
      <c r="E403" s="67"/>
      <c r="F403" s="67"/>
      <c r="G403" s="66">
        <v>702</v>
      </c>
      <c r="H403" s="65" t="s">
        <v>544</v>
      </c>
      <c r="I403" s="65" t="s">
        <v>427</v>
      </c>
      <c r="J403" s="64">
        <v>702</v>
      </c>
      <c r="K403" s="62"/>
      <c r="L403" s="63" t="s">
        <v>542</v>
      </c>
      <c r="M403" s="62">
        <v>702</v>
      </c>
      <c r="N403" s="61" t="s">
        <v>575</v>
      </c>
      <c r="O403" s="60">
        <v>2022501</v>
      </c>
      <c r="P403" s="59" t="s">
        <v>409</v>
      </c>
      <c r="Q403" s="58" t="s">
        <v>409</v>
      </c>
      <c r="R403" s="57"/>
      <c r="S403" s="57"/>
      <c r="T403" s="57"/>
      <c r="U403" s="56"/>
      <c r="V403" s="55">
        <v>10386.1</v>
      </c>
      <c r="W403" s="57"/>
      <c r="X403" s="56"/>
      <c r="Y403" s="55">
        <v>5371.6</v>
      </c>
      <c r="Z403" s="54">
        <v>51.71912459922397</v>
      </c>
      <c r="AA403" s="24"/>
    </row>
    <row r="404" spans="1:27" ht="22.5" customHeight="1">
      <c r="A404" s="53"/>
      <c r="B404" s="69"/>
      <c r="C404" s="90"/>
      <c r="D404" s="89"/>
      <c r="E404" s="88" t="s">
        <v>418</v>
      </c>
      <c r="F404" s="88"/>
      <c r="G404" s="66">
        <v>702</v>
      </c>
      <c r="H404" s="65" t="s">
        <v>544</v>
      </c>
      <c r="I404" s="65" t="s">
        <v>427</v>
      </c>
      <c r="J404" s="64">
        <v>702</v>
      </c>
      <c r="K404" s="62"/>
      <c r="L404" s="63" t="s">
        <v>542</v>
      </c>
      <c r="M404" s="62">
        <v>702</v>
      </c>
      <c r="N404" s="61" t="s">
        <v>575</v>
      </c>
      <c r="O404" s="60">
        <v>2022501</v>
      </c>
      <c r="P404" s="59" t="s">
        <v>414</v>
      </c>
      <c r="Q404" s="58">
        <v>244</v>
      </c>
      <c r="R404" s="57"/>
      <c r="S404" s="57"/>
      <c r="T404" s="57"/>
      <c r="U404" s="56"/>
      <c r="V404" s="55">
        <v>8938.3</v>
      </c>
      <c r="W404" s="57"/>
      <c r="X404" s="56"/>
      <c r="Y404" s="55">
        <v>3936</v>
      </c>
      <c r="Z404" s="54">
        <v>44.0352192251323</v>
      </c>
      <c r="AA404" s="24"/>
    </row>
    <row r="405" spans="1:27" ht="12.75" customHeight="1">
      <c r="A405" s="53"/>
      <c r="B405" s="69"/>
      <c r="C405" s="90"/>
      <c r="D405" s="89"/>
      <c r="E405" s="88" t="s">
        <v>428</v>
      </c>
      <c r="F405" s="88"/>
      <c r="G405" s="66">
        <v>702</v>
      </c>
      <c r="H405" s="65" t="s">
        <v>544</v>
      </c>
      <c r="I405" s="65" t="s">
        <v>427</v>
      </c>
      <c r="J405" s="64">
        <v>702</v>
      </c>
      <c r="K405" s="62"/>
      <c r="L405" s="63" t="s">
        <v>542</v>
      </c>
      <c r="M405" s="62">
        <v>702</v>
      </c>
      <c r="N405" s="61" t="s">
        <v>575</v>
      </c>
      <c r="O405" s="60">
        <v>2022501</v>
      </c>
      <c r="P405" s="59" t="s">
        <v>425</v>
      </c>
      <c r="Q405" s="58">
        <v>612</v>
      </c>
      <c r="R405" s="57"/>
      <c r="S405" s="57"/>
      <c r="T405" s="57"/>
      <c r="U405" s="56"/>
      <c r="V405" s="55">
        <v>1256.4</v>
      </c>
      <c r="W405" s="57"/>
      <c r="X405" s="56"/>
      <c r="Y405" s="55">
        <v>1244.2</v>
      </c>
      <c r="Z405" s="54">
        <v>99.02897166507482</v>
      </c>
      <c r="AA405" s="24"/>
    </row>
    <row r="406" spans="1:27" ht="12.75" customHeight="1">
      <c r="A406" s="53"/>
      <c r="B406" s="69"/>
      <c r="C406" s="90"/>
      <c r="D406" s="89"/>
      <c r="E406" s="88" t="s">
        <v>521</v>
      </c>
      <c r="F406" s="88"/>
      <c r="G406" s="66">
        <v>702</v>
      </c>
      <c r="H406" s="65" t="s">
        <v>544</v>
      </c>
      <c r="I406" s="65" t="s">
        <v>427</v>
      </c>
      <c r="J406" s="64">
        <v>702</v>
      </c>
      <c r="K406" s="62"/>
      <c r="L406" s="63" t="s">
        <v>542</v>
      </c>
      <c r="M406" s="62">
        <v>702</v>
      </c>
      <c r="N406" s="61" t="s">
        <v>575</v>
      </c>
      <c r="O406" s="60">
        <v>2022501</v>
      </c>
      <c r="P406" s="59" t="s">
        <v>518</v>
      </c>
      <c r="Q406" s="58">
        <v>622</v>
      </c>
      <c r="R406" s="57"/>
      <c r="S406" s="57"/>
      <c r="T406" s="57"/>
      <c r="U406" s="56"/>
      <c r="V406" s="55">
        <v>191.4</v>
      </c>
      <c r="W406" s="57"/>
      <c r="X406" s="56"/>
      <c r="Y406" s="55">
        <v>191.4</v>
      </c>
      <c r="Z406" s="54">
        <v>100</v>
      </c>
      <c r="AA406" s="24"/>
    </row>
    <row r="407" spans="1:27" ht="12.75" customHeight="1">
      <c r="A407" s="53"/>
      <c r="B407" s="71"/>
      <c r="C407" s="70" t="s">
        <v>574</v>
      </c>
      <c r="D407" s="70"/>
      <c r="E407" s="70"/>
      <c r="F407" s="70"/>
      <c r="G407" s="66">
        <v>707</v>
      </c>
      <c r="H407" s="65" t="s">
        <v>544</v>
      </c>
      <c r="I407" s="65" t="s">
        <v>544</v>
      </c>
      <c r="J407" s="64">
        <v>707</v>
      </c>
      <c r="K407" s="62"/>
      <c r="L407" s="63" t="s">
        <v>542</v>
      </c>
      <c r="M407" s="62">
        <v>707</v>
      </c>
      <c r="N407" s="61" t="s">
        <v>409</v>
      </c>
      <c r="O407" s="60" t="s">
        <v>409</v>
      </c>
      <c r="P407" s="59" t="s">
        <v>409</v>
      </c>
      <c r="Q407" s="58" t="s">
        <v>409</v>
      </c>
      <c r="R407" s="57"/>
      <c r="S407" s="57"/>
      <c r="T407" s="57"/>
      <c r="U407" s="56"/>
      <c r="V407" s="55">
        <v>79206.1</v>
      </c>
      <c r="W407" s="57"/>
      <c r="X407" s="56"/>
      <c r="Y407" s="55">
        <v>65048.9</v>
      </c>
      <c r="Z407" s="54">
        <v>82.1261241242783</v>
      </c>
      <c r="AA407" s="24"/>
    </row>
    <row r="408" spans="1:27" ht="45" customHeight="1">
      <c r="A408" s="53"/>
      <c r="B408" s="69"/>
      <c r="C408" s="68"/>
      <c r="D408" s="67" t="s">
        <v>453</v>
      </c>
      <c r="E408" s="67"/>
      <c r="F408" s="67"/>
      <c r="G408" s="66">
        <v>707</v>
      </c>
      <c r="H408" s="65" t="s">
        <v>544</v>
      </c>
      <c r="I408" s="65" t="s">
        <v>544</v>
      </c>
      <c r="J408" s="64">
        <v>707</v>
      </c>
      <c r="K408" s="62"/>
      <c r="L408" s="63" t="s">
        <v>542</v>
      </c>
      <c r="M408" s="62">
        <v>707</v>
      </c>
      <c r="N408" s="61" t="s">
        <v>452</v>
      </c>
      <c r="O408" s="60">
        <v>1722501</v>
      </c>
      <c r="P408" s="59" t="s">
        <v>409</v>
      </c>
      <c r="Q408" s="58" t="s">
        <v>409</v>
      </c>
      <c r="R408" s="57"/>
      <c r="S408" s="57"/>
      <c r="T408" s="57"/>
      <c r="U408" s="56"/>
      <c r="V408" s="55">
        <v>65</v>
      </c>
      <c r="W408" s="57"/>
      <c r="X408" s="56"/>
      <c r="Y408" s="55">
        <v>65</v>
      </c>
      <c r="Z408" s="54">
        <v>100</v>
      </c>
      <c r="AA408" s="24"/>
    </row>
    <row r="409" spans="1:27" ht="12.75" customHeight="1">
      <c r="A409" s="53"/>
      <c r="B409" s="69"/>
      <c r="C409" s="90"/>
      <c r="D409" s="89"/>
      <c r="E409" s="88" t="s">
        <v>521</v>
      </c>
      <c r="F409" s="88"/>
      <c r="G409" s="66">
        <v>707</v>
      </c>
      <c r="H409" s="65" t="s">
        <v>544</v>
      </c>
      <c r="I409" s="65" t="s">
        <v>544</v>
      </c>
      <c r="J409" s="64">
        <v>707</v>
      </c>
      <c r="K409" s="62"/>
      <c r="L409" s="63" t="s">
        <v>542</v>
      </c>
      <c r="M409" s="62">
        <v>707</v>
      </c>
      <c r="N409" s="61" t="s">
        <v>452</v>
      </c>
      <c r="O409" s="60">
        <v>1722501</v>
      </c>
      <c r="P409" s="59" t="s">
        <v>518</v>
      </c>
      <c r="Q409" s="58">
        <v>622</v>
      </c>
      <c r="R409" s="57"/>
      <c r="S409" s="57"/>
      <c r="T409" s="57"/>
      <c r="U409" s="56"/>
      <c r="V409" s="55">
        <v>65</v>
      </c>
      <c r="W409" s="57"/>
      <c r="X409" s="56"/>
      <c r="Y409" s="55">
        <v>65</v>
      </c>
      <c r="Z409" s="54">
        <v>100</v>
      </c>
      <c r="AA409" s="24"/>
    </row>
    <row r="410" spans="1:27" ht="56.25" customHeight="1">
      <c r="A410" s="53"/>
      <c r="B410" s="69"/>
      <c r="C410" s="68"/>
      <c r="D410" s="67" t="s">
        <v>573</v>
      </c>
      <c r="E410" s="67"/>
      <c r="F410" s="67"/>
      <c r="G410" s="66">
        <v>707</v>
      </c>
      <c r="H410" s="65" t="s">
        <v>544</v>
      </c>
      <c r="I410" s="65" t="s">
        <v>544</v>
      </c>
      <c r="J410" s="64">
        <v>707</v>
      </c>
      <c r="K410" s="62"/>
      <c r="L410" s="63" t="s">
        <v>542</v>
      </c>
      <c r="M410" s="62">
        <v>707</v>
      </c>
      <c r="N410" s="61" t="s">
        <v>572</v>
      </c>
      <c r="O410" s="60">
        <v>2030059</v>
      </c>
      <c r="P410" s="59" t="s">
        <v>409</v>
      </c>
      <c r="Q410" s="58" t="s">
        <v>409</v>
      </c>
      <c r="R410" s="57"/>
      <c r="S410" s="57"/>
      <c r="T410" s="57"/>
      <c r="U410" s="56"/>
      <c r="V410" s="55">
        <v>47408.5</v>
      </c>
      <c r="W410" s="57"/>
      <c r="X410" s="56"/>
      <c r="Y410" s="55">
        <v>34246.3</v>
      </c>
      <c r="Z410" s="54">
        <v>72.23662423405086</v>
      </c>
      <c r="AA410" s="24"/>
    </row>
    <row r="411" spans="1:27" ht="22.5" customHeight="1">
      <c r="A411" s="53"/>
      <c r="B411" s="69"/>
      <c r="C411" s="90"/>
      <c r="D411" s="89"/>
      <c r="E411" s="88" t="s">
        <v>430</v>
      </c>
      <c r="F411" s="88"/>
      <c r="G411" s="66">
        <v>707</v>
      </c>
      <c r="H411" s="65" t="s">
        <v>544</v>
      </c>
      <c r="I411" s="65" t="s">
        <v>544</v>
      </c>
      <c r="J411" s="64">
        <v>707</v>
      </c>
      <c r="K411" s="62"/>
      <c r="L411" s="63" t="s">
        <v>542</v>
      </c>
      <c r="M411" s="62">
        <v>707</v>
      </c>
      <c r="N411" s="61" t="s">
        <v>572</v>
      </c>
      <c r="O411" s="60">
        <v>2030059</v>
      </c>
      <c r="P411" s="59" t="s">
        <v>429</v>
      </c>
      <c r="Q411" s="58">
        <v>611</v>
      </c>
      <c r="R411" s="57"/>
      <c r="S411" s="57"/>
      <c r="T411" s="57"/>
      <c r="U411" s="56"/>
      <c r="V411" s="55">
        <v>9658.6</v>
      </c>
      <c r="W411" s="57"/>
      <c r="X411" s="56"/>
      <c r="Y411" s="55">
        <v>9658.6</v>
      </c>
      <c r="Z411" s="54">
        <v>100</v>
      </c>
      <c r="AA411" s="24"/>
    </row>
    <row r="412" spans="1:27" ht="12.75" customHeight="1">
      <c r="A412" s="53"/>
      <c r="B412" s="69"/>
      <c r="C412" s="90"/>
      <c r="D412" s="89"/>
      <c r="E412" s="88" t="s">
        <v>428</v>
      </c>
      <c r="F412" s="88"/>
      <c r="G412" s="66">
        <v>707</v>
      </c>
      <c r="H412" s="65" t="s">
        <v>544</v>
      </c>
      <c r="I412" s="65" t="s">
        <v>544</v>
      </c>
      <c r="J412" s="64">
        <v>707</v>
      </c>
      <c r="K412" s="62"/>
      <c r="L412" s="63" t="s">
        <v>542</v>
      </c>
      <c r="M412" s="62">
        <v>707</v>
      </c>
      <c r="N412" s="61" t="s">
        <v>572</v>
      </c>
      <c r="O412" s="60">
        <v>2030059</v>
      </c>
      <c r="P412" s="59" t="s">
        <v>425</v>
      </c>
      <c r="Q412" s="58">
        <v>612</v>
      </c>
      <c r="R412" s="57"/>
      <c r="S412" s="57"/>
      <c r="T412" s="57"/>
      <c r="U412" s="56"/>
      <c r="V412" s="55">
        <v>219.5</v>
      </c>
      <c r="W412" s="57"/>
      <c r="X412" s="56"/>
      <c r="Y412" s="55">
        <v>219.5</v>
      </c>
      <c r="Z412" s="54">
        <v>100</v>
      </c>
      <c r="AA412" s="24"/>
    </row>
    <row r="413" spans="1:27" ht="22.5" customHeight="1">
      <c r="A413" s="53"/>
      <c r="B413" s="69"/>
      <c r="C413" s="90"/>
      <c r="D413" s="89"/>
      <c r="E413" s="88" t="s">
        <v>528</v>
      </c>
      <c r="F413" s="88"/>
      <c r="G413" s="66">
        <v>707</v>
      </c>
      <c r="H413" s="65" t="s">
        <v>544</v>
      </c>
      <c r="I413" s="65" t="s">
        <v>544</v>
      </c>
      <c r="J413" s="64">
        <v>707</v>
      </c>
      <c r="K413" s="62"/>
      <c r="L413" s="63" t="s">
        <v>542</v>
      </c>
      <c r="M413" s="62">
        <v>707</v>
      </c>
      <c r="N413" s="61" t="s">
        <v>572</v>
      </c>
      <c r="O413" s="60">
        <v>2030059</v>
      </c>
      <c r="P413" s="59" t="s">
        <v>527</v>
      </c>
      <c r="Q413" s="58">
        <v>621</v>
      </c>
      <c r="R413" s="57"/>
      <c r="S413" s="57"/>
      <c r="T413" s="57"/>
      <c r="U413" s="56"/>
      <c r="V413" s="55">
        <v>28973.3</v>
      </c>
      <c r="W413" s="57"/>
      <c r="X413" s="56"/>
      <c r="Y413" s="55">
        <v>17178.3</v>
      </c>
      <c r="Z413" s="54">
        <v>59.29010502773243</v>
      </c>
      <c r="AA413" s="24"/>
    </row>
    <row r="414" spans="1:27" ht="12.75" customHeight="1">
      <c r="A414" s="53"/>
      <c r="B414" s="69"/>
      <c r="C414" s="90"/>
      <c r="D414" s="89"/>
      <c r="E414" s="88" t="s">
        <v>521</v>
      </c>
      <c r="F414" s="88"/>
      <c r="G414" s="66">
        <v>707</v>
      </c>
      <c r="H414" s="65" t="s">
        <v>544</v>
      </c>
      <c r="I414" s="65" t="s">
        <v>544</v>
      </c>
      <c r="J414" s="64">
        <v>707</v>
      </c>
      <c r="K414" s="62"/>
      <c r="L414" s="63" t="s">
        <v>542</v>
      </c>
      <c r="M414" s="62">
        <v>707</v>
      </c>
      <c r="N414" s="61" t="s">
        <v>572</v>
      </c>
      <c r="O414" s="60">
        <v>2030059</v>
      </c>
      <c r="P414" s="59" t="s">
        <v>518</v>
      </c>
      <c r="Q414" s="58">
        <v>622</v>
      </c>
      <c r="R414" s="57"/>
      <c r="S414" s="57"/>
      <c r="T414" s="57"/>
      <c r="U414" s="56"/>
      <c r="V414" s="55">
        <v>8557.1</v>
      </c>
      <c r="W414" s="57"/>
      <c r="X414" s="56"/>
      <c r="Y414" s="55">
        <v>7189.9</v>
      </c>
      <c r="Z414" s="54">
        <v>84.02262448726788</v>
      </c>
      <c r="AA414" s="24"/>
    </row>
    <row r="415" spans="1:27" ht="45" customHeight="1">
      <c r="A415" s="53"/>
      <c r="B415" s="69"/>
      <c r="C415" s="68"/>
      <c r="D415" s="67" t="s">
        <v>571</v>
      </c>
      <c r="E415" s="67"/>
      <c r="F415" s="67"/>
      <c r="G415" s="66">
        <v>707</v>
      </c>
      <c r="H415" s="65" t="s">
        <v>544</v>
      </c>
      <c r="I415" s="65" t="s">
        <v>544</v>
      </c>
      <c r="J415" s="64">
        <v>707</v>
      </c>
      <c r="K415" s="62"/>
      <c r="L415" s="63" t="s">
        <v>542</v>
      </c>
      <c r="M415" s="62">
        <v>707</v>
      </c>
      <c r="N415" s="61" t="s">
        <v>570</v>
      </c>
      <c r="O415" s="60">
        <v>2032501</v>
      </c>
      <c r="P415" s="59" t="s">
        <v>409</v>
      </c>
      <c r="Q415" s="58" t="s">
        <v>409</v>
      </c>
      <c r="R415" s="57"/>
      <c r="S415" s="57"/>
      <c r="T415" s="57"/>
      <c r="U415" s="56"/>
      <c r="V415" s="55">
        <v>14245</v>
      </c>
      <c r="W415" s="57"/>
      <c r="X415" s="56"/>
      <c r="Y415" s="55">
        <v>13381.1</v>
      </c>
      <c r="Z415" s="54">
        <v>93.93541593541593</v>
      </c>
      <c r="AA415" s="24"/>
    </row>
    <row r="416" spans="1:27" ht="12.75" customHeight="1">
      <c r="A416" s="53"/>
      <c r="B416" s="69"/>
      <c r="C416" s="90"/>
      <c r="D416" s="89"/>
      <c r="E416" s="88" t="s">
        <v>428</v>
      </c>
      <c r="F416" s="88"/>
      <c r="G416" s="66">
        <v>707</v>
      </c>
      <c r="H416" s="65" t="s">
        <v>544</v>
      </c>
      <c r="I416" s="65" t="s">
        <v>544</v>
      </c>
      <c r="J416" s="64">
        <v>707</v>
      </c>
      <c r="K416" s="62"/>
      <c r="L416" s="63" t="s">
        <v>542</v>
      </c>
      <c r="M416" s="62">
        <v>707</v>
      </c>
      <c r="N416" s="61" t="s">
        <v>570</v>
      </c>
      <c r="O416" s="60">
        <v>2032501</v>
      </c>
      <c r="P416" s="59" t="s">
        <v>425</v>
      </c>
      <c r="Q416" s="58">
        <v>612</v>
      </c>
      <c r="R416" s="57"/>
      <c r="S416" s="57"/>
      <c r="T416" s="57"/>
      <c r="U416" s="56"/>
      <c r="V416" s="55">
        <v>2948.5</v>
      </c>
      <c r="W416" s="57"/>
      <c r="X416" s="56"/>
      <c r="Y416" s="55">
        <v>2890.1</v>
      </c>
      <c r="Z416" s="54">
        <v>98.01933186365949</v>
      </c>
      <c r="AA416" s="24"/>
    </row>
    <row r="417" spans="1:27" ht="12.75" customHeight="1">
      <c r="A417" s="53"/>
      <c r="B417" s="69"/>
      <c r="C417" s="90"/>
      <c r="D417" s="89"/>
      <c r="E417" s="88" t="s">
        <v>521</v>
      </c>
      <c r="F417" s="88"/>
      <c r="G417" s="66">
        <v>707</v>
      </c>
      <c r="H417" s="65" t="s">
        <v>544</v>
      </c>
      <c r="I417" s="65" t="s">
        <v>544</v>
      </c>
      <c r="J417" s="64">
        <v>707</v>
      </c>
      <c r="K417" s="62"/>
      <c r="L417" s="63" t="s">
        <v>542</v>
      </c>
      <c r="M417" s="62">
        <v>707</v>
      </c>
      <c r="N417" s="61" t="s">
        <v>570</v>
      </c>
      <c r="O417" s="60">
        <v>2032501</v>
      </c>
      <c r="P417" s="59" t="s">
        <v>518</v>
      </c>
      <c r="Q417" s="58">
        <v>622</v>
      </c>
      <c r="R417" s="57"/>
      <c r="S417" s="57"/>
      <c r="T417" s="57"/>
      <c r="U417" s="56"/>
      <c r="V417" s="55">
        <v>11296.5</v>
      </c>
      <c r="W417" s="57"/>
      <c r="X417" s="56"/>
      <c r="Y417" s="55">
        <v>10491</v>
      </c>
      <c r="Z417" s="54">
        <v>92.86947284557164</v>
      </c>
      <c r="AA417" s="24"/>
    </row>
    <row r="418" spans="1:27" ht="78.75" customHeight="1">
      <c r="A418" s="53"/>
      <c r="B418" s="69"/>
      <c r="C418" s="68"/>
      <c r="D418" s="67" t="s">
        <v>569</v>
      </c>
      <c r="E418" s="67"/>
      <c r="F418" s="67"/>
      <c r="G418" s="66">
        <v>707</v>
      </c>
      <c r="H418" s="65" t="s">
        <v>544</v>
      </c>
      <c r="I418" s="65" t="s">
        <v>544</v>
      </c>
      <c r="J418" s="64">
        <v>707</v>
      </c>
      <c r="K418" s="62"/>
      <c r="L418" s="63" t="s">
        <v>542</v>
      </c>
      <c r="M418" s="62">
        <v>707</v>
      </c>
      <c r="N418" s="61" t="s">
        <v>568</v>
      </c>
      <c r="O418" s="60">
        <v>2035407</v>
      </c>
      <c r="P418" s="59" t="s">
        <v>409</v>
      </c>
      <c r="Q418" s="58" t="s">
        <v>409</v>
      </c>
      <c r="R418" s="57"/>
      <c r="S418" s="57"/>
      <c r="T418" s="57"/>
      <c r="U418" s="56"/>
      <c r="V418" s="55">
        <v>5000</v>
      </c>
      <c r="W418" s="57"/>
      <c r="X418" s="56"/>
      <c r="Y418" s="55">
        <v>4909.4</v>
      </c>
      <c r="Z418" s="54">
        <v>98.188</v>
      </c>
      <c r="AA418" s="24"/>
    </row>
    <row r="419" spans="1:27" ht="12.75" customHeight="1">
      <c r="A419" s="53"/>
      <c r="B419" s="69"/>
      <c r="C419" s="90"/>
      <c r="D419" s="89"/>
      <c r="E419" s="88" t="s">
        <v>521</v>
      </c>
      <c r="F419" s="88"/>
      <c r="G419" s="66">
        <v>707</v>
      </c>
      <c r="H419" s="65" t="s">
        <v>544</v>
      </c>
      <c r="I419" s="65" t="s">
        <v>544</v>
      </c>
      <c r="J419" s="64">
        <v>707</v>
      </c>
      <c r="K419" s="62"/>
      <c r="L419" s="63" t="s">
        <v>542</v>
      </c>
      <c r="M419" s="62">
        <v>707</v>
      </c>
      <c r="N419" s="61" t="s">
        <v>568</v>
      </c>
      <c r="O419" s="60">
        <v>2035407</v>
      </c>
      <c r="P419" s="59" t="s">
        <v>518</v>
      </c>
      <c r="Q419" s="58">
        <v>622</v>
      </c>
      <c r="R419" s="57"/>
      <c r="S419" s="57"/>
      <c r="T419" s="57"/>
      <c r="U419" s="56"/>
      <c r="V419" s="55">
        <v>5000</v>
      </c>
      <c r="W419" s="57"/>
      <c r="X419" s="56"/>
      <c r="Y419" s="55">
        <v>4909.4</v>
      </c>
      <c r="Z419" s="54">
        <v>98.188</v>
      </c>
      <c r="AA419" s="24"/>
    </row>
    <row r="420" spans="1:27" ht="67.5" customHeight="1">
      <c r="A420" s="53"/>
      <c r="B420" s="69"/>
      <c r="C420" s="68"/>
      <c r="D420" s="67" t="s">
        <v>567</v>
      </c>
      <c r="E420" s="67"/>
      <c r="F420" s="67"/>
      <c r="G420" s="66">
        <v>707</v>
      </c>
      <c r="H420" s="65" t="s">
        <v>544</v>
      </c>
      <c r="I420" s="65" t="s">
        <v>544</v>
      </c>
      <c r="J420" s="64">
        <v>707</v>
      </c>
      <c r="K420" s="62"/>
      <c r="L420" s="63" t="s">
        <v>542</v>
      </c>
      <c r="M420" s="62">
        <v>707</v>
      </c>
      <c r="N420" s="61" t="s">
        <v>566</v>
      </c>
      <c r="O420" s="60">
        <v>2035510</v>
      </c>
      <c r="P420" s="59" t="s">
        <v>409</v>
      </c>
      <c r="Q420" s="58" t="s">
        <v>409</v>
      </c>
      <c r="R420" s="57"/>
      <c r="S420" s="57"/>
      <c r="T420" s="57"/>
      <c r="U420" s="56"/>
      <c r="V420" s="55">
        <v>12412.1</v>
      </c>
      <c r="W420" s="57"/>
      <c r="X420" s="56"/>
      <c r="Y420" s="55">
        <v>12371.6</v>
      </c>
      <c r="Z420" s="54">
        <v>99.6737054970553</v>
      </c>
      <c r="AA420" s="24"/>
    </row>
    <row r="421" spans="1:27" ht="12.75" customHeight="1">
      <c r="A421" s="53"/>
      <c r="B421" s="69"/>
      <c r="C421" s="90"/>
      <c r="D421" s="89"/>
      <c r="E421" s="88" t="s">
        <v>521</v>
      </c>
      <c r="F421" s="88"/>
      <c r="G421" s="66">
        <v>707</v>
      </c>
      <c r="H421" s="65" t="s">
        <v>544</v>
      </c>
      <c r="I421" s="65" t="s">
        <v>544</v>
      </c>
      <c r="J421" s="64">
        <v>707</v>
      </c>
      <c r="K421" s="62"/>
      <c r="L421" s="63" t="s">
        <v>542</v>
      </c>
      <c r="M421" s="62">
        <v>707</v>
      </c>
      <c r="N421" s="61" t="s">
        <v>566</v>
      </c>
      <c r="O421" s="60">
        <v>2035510</v>
      </c>
      <c r="P421" s="59" t="s">
        <v>518</v>
      </c>
      <c r="Q421" s="58">
        <v>622</v>
      </c>
      <c r="R421" s="57"/>
      <c r="S421" s="57"/>
      <c r="T421" s="57"/>
      <c r="U421" s="56"/>
      <c r="V421" s="55">
        <v>12412.1</v>
      </c>
      <c r="W421" s="57"/>
      <c r="X421" s="56"/>
      <c r="Y421" s="55">
        <v>12371.6</v>
      </c>
      <c r="Z421" s="54">
        <v>99.6737054970553</v>
      </c>
      <c r="AA421" s="24"/>
    </row>
    <row r="422" spans="1:27" ht="67.5" customHeight="1">
      <c r="A422" s="53"/>
      <c r="B422" s="69"/>
      <c r="C422" s="68"/>
      <c r="D422" s="67" t="s">
        <v>565</v>
      </c>
      <c r="E422" s="67"/>
      <c r="F422" s="67"/>
      <c r="G422" s="66">
        <v>707</v>
      </c>
      <c r="H422" s="65" t="s">
        <v>544</v>
      </c>
      <c r="I422" s="65" t="s">
        <v>544</v>
      </c>
      <c r="J422" s="64">
        <v>707</v>
      </c>
      <c r="K422" s="62"/>
      <c r="L422" s="63" t="s">
        <v>542</v>
      </c>
      <c r="M422" s="62">
        <v>707</v>
      </c>
      <c r="N422" s="61" t="s">
        <v>564</v>
      </c>
      <c r="O422" s="60">
        <v>2035615</v>
      </c>
      <c r="P422" s="59" t="s">
        <v>409</v>
      </c>
      <c r="Q422" s="58" t="s">
        <v>409</v>
      </c>
      <c r="R422" s="57"/>
      <c r="S422" s="57"/>
      <c r="T422" s="57"/>
      <c r="U422" s="56"/>
      <c r="V422" s="55">
        <v>75.5</v>
      </c>
      <c r="W422" s="57"/>
      <c r="X422" s="56"/>
      <c r="Y422" s="55">
        <v>75.5</v>
      </c>
      <c r="Z422" s="54">
        <v>100</v>
      </c>
      <c r="AA422" s="24"/>
    </row>
    <row r="423" spans="1:27" ht="12.75" customHeight="1">
      <c r="A423" s="53"/>
      <c r="B423" s="69"/>
      <c r="C423" s="90"/>
      <c r="D423" s="89"/>
      <c r="E423" s="88" t="s">
        <v>521</v>
      </c>
      <c r="F423" s="88"/>
      <c r="G423" s="66">
        <v>707</v>
      </c>
      <c r="H423" s="65" t="s">
        <v>544</v>
      </c>
      <c r="I423" s="65" t="s">
        <v>544</v>
      </c>
      <c r="J423" s="64">
        <v>707</v>
      </c>
      <c r="K423" s="62"/>
      <c r="L423" s="63" t="s">
        <v>542</v>
      </c>
      <c r="M423" s="62">
        <v>707</v>
      </c>
      <c r="N423" s="61" t="s">
        <v>564</v>
      </c>
      <c r="O423" s="60">
        <v>2035615</v>
      </c>
      <c r="P423" s="59" t="s">
        <v>518</v>
      </c>
      <c r="Q423" s="58">
        <v>622</v>
      </c>
      <c r="R423" s="57"/>
      <c r="S423" s="57"/>
      <c r="T423" s="57"/>
      <c r="U423" s="56"/>
      <c r="V423" s="55">
        <v>75.5</v>
      </c>
      <c r="W423" s="57"/>
      <c r="X423" s="56"/>
      <c r="Y423" s="55">
        <v>75.5</v>
      </c>
      <c r="Z423" s="54">
        <v>100</v>
      </c>
      <c r="AA423" s="24"/>
    </row>
    <row r="424" spans="1:27" ht="12.75" customHeight="1">
      <c r="A424" s="53"/>
      <c r="B424" s="71"/>
      <c r="C424" s="70" t="s">
        <v>563</v>
      </c>
      <c r="D424" s="70"/>
      <c r="E424" s="70"/>
      <c r="F424" s="70"/>
      <c r="G424" s="66">
        <v>709</v>
      </c>
      <c r="H424" s="65" t="s">
        <v>544</v>
      </c>
      <c r="I424" s="65" t="s">
        <v>543</v>
      </c>
      <c r="J424" s="64">
        <v>709</v>
      </c>
      <c r="K424" s="62"/>
      <c r="L424" s="63" t="s">
        <v>542</v>
      </c>
      <c r="M424" s="62">
        <v>709</v>
      </c>
      <c r="N424" s="61" t="s">
        <v>409</v>
      </c>
      <c r="O424" s="60" t="s">
        <v>409</v>
      </c>
      <c r="P424" s="59" t="s">
        <v>409</v>
      </c>
      <c r="Q424" s="58" t="s">
        <v>409</v>
      </c>
      <c r="R424" s="57"/>
      <c r="S424" s="57"/>
      <c r="T424" s="57"/>
      <c r="U424" s="56"/>
      <c r="V424" s="55">
        <v>152910.7</v>
      </c>
      <c r="W424" s="57"/>
      <c r="X424" s="56"/>
      <c r="Y424" s="55">
        <v>93493.6</v>
      </c>
      <c r="Z424" s="54">
        <v>61.142614611011524</v>
      </c>
      <c r="AA424" s="24"/>
    </row>
    <row r="425" spans="1:27" ht="33.75" customHeight="1">
      <c r="A425" s="53"/>
      <c r="B425" s="69"/>
      <c r="C425" s="68"/>
      <c r="D425" s="67" t="s">
        <v>562</v>
      </c>
      <c r="E425" s="67"/>
      <c r="F425" s="67"/>
      <c r="G425" s="66">
        <v>709</v>
      </c>
      <c r="H425" s="65" t="s">
        <v>544</v>
      </c>
      <c r="I425" s="65" t="s">
        <v>543</v>
      </c>
      <c r="J425" s="64">
        <v>709</v>
      </c>
      <c r="K425" s="62"/>
      <c r="L425" s="63" t="s">
        <v>542</v>
      </c>
      <c r="M425" s="62">
        <v>709</v>
      </c>
      <c r="N425" s="61" t="s">
        <v>558</v>
      </c>
      <c r="O425" s="60">
        <v>510059</v>
      </c>
      <c r="P425" s="59" t="s">
        <v>409</v>
      </c>
      <c r="Q425" s="58" t="s">
        <v>409</v>
      </c>
      <c r="R425" s="57"/>
      <c r="S425" s="57"/>
      <c r="T425" s="57"/>
      <c r="U425" s="56"/>
      <c r="V425" s="55">
        <v>26241.6</v>
      </c>
      <c r="W425" s="57"/>
      <c r="X425" s="56"/>
      <c r="Y425" s="55">
        <v>18332.5</v>
      </c>
      <c r="Z425" s="54">
        <v>69.86045058228157</v>
      </c>
      <c r="AA425" s="24"/>
    </row>
    <row r="426" spans="1:27" ht="22.5" customHeight="1">
      <c r="A426" s="53"/>
      <c r="B426" s="69"/>
      <c r="C426" s="90"/>
      <c r="D426" s="89"/>
      <c r="E426" s="88" t="s">
        <v>553</v>
      </c>
      <c r="F426" s="88"/>
      <c r="G426" s="66">
        <v>709</v>
      </c>
      <c r="H426" s="65" t="s">
        <v>544</v>
      </c>
      <c r="I426" s="65" t="s">
        <v>543</v>
      </c>
      <c r="J426" s="64">
        <v>709</v>
      </c>
      <c r="K426" s="62"/>
      <c r="L426" s="63" t="s">
        <v>542</v>
      </c>
      <c r="M426" s="62">
        <v>709</v>
      </c>
      <c r="N426" s="61" t="s">
        <v>558</v>
      </c>
      <c r="O426" s="60">
        <v>510059</v>
      </c>
      <c r="P426" s="59" t="s">
        <v>552</v>
      </c>
      <c r="Q426" s="58">
        <v>111</v>
      </c>
      <c r="R426" s="57"/>
      <c r="S426" s="57"/>
      <c r="T426" s="57"/>
      <c r="U426" s="56"/>
      <c r="V426" s="55">
        <v>24374.9</v>
      </c>
      <c r="W426" s="57"/>
      <c r="X426" s="56"/>
      <c r="Y426" s="55">
        <v>17138.6</v>
      </c>
      <c r="Z426" s="54">
        <v>70.31249358971728</v>
      </c>
      <c r="AA426" s="24"/>
    </row>
    <row r="427" spans="1:27" ht="12.75" customHeight="1">
      <c r="A427" s="53"/>
      <c r="B427" s="69"/>
      <c r="C427" s="90"/>
      <c r="D427" s="89"/>
      <c r="E427" s="88" t="s">
        <v>561</v>
      </c>
      <c r="F427" s="88"/>
      <c r="G427" s="66">
        <v>709</v>
      </c>
      <c r="H427" s="65" t="s">
        <v>544</v>
      </c>
      <c r="I427" s="65" t="s">
        <v>543</v>
      </c>
      <c r="J427" s="64">
        <v>709</v>
      </c>
      <c r="K427" s="62"/>
      <c r="L427" s="63" t="s">
        <v>542</v>
      </c>
      <c r="M427" s="62">
        <v>709</v>
      </c>
      <c r="N427" s="61" t="s">
        <v>558</v>
      </c>
      <c r="O427" s="60">
        <v>510059</v>
      </c>
      <c r="P427" s="59" t="s">
        <v>560</v>
      </c>
      <c r="Q427" s="58">
        <v>112</v>
      </c>
      <c r="R427" s="57"/>
      <c r="S427" s="57"/>
      <c r="T427" s="57"/>
      <c r="U427" s="56"/>
      <c r="V427" s="55">
        <v>632.4</v>
      </c>
      <c r="W427" s="57"/>
      <c r="X427" s="56"/>
      <c r="Y427" s="55">
        <v>491.7</v>
      </c>
      <c r="Z427" s="54">
        <v>77.75142314990512</v>
      </c>
      <c r="AA427" s="24"/>
    </row>
    <row r="428" spans="1:27" ht="12.75" customHeight="1">
      <c r="A428" s="53"/>
      <c r="B428" s="69"/>
      <c r="C428" s="90"/>
      <c r="D428" s="89"/>
      <c r="E428" s="88" t="s">
        <v>470</v>
      </c>
      <c r="F428" s="88"/>
      <c r="G428" s="66">
        <v>709</v>
      </c>
      <c r="H428" s="65" t="s">
        <v>544</v>
      </c>
      <c r="I428" s="65" t="s">
        <v>543</v>
      </c>
      <c r="J428" s="64">
        <v>709</v>
      </c>
      <c r="K428" s="62"/>
      <c r="L428" s="63" t="s">
        <v>542</v>
      </c>
      <c r="M428" s="62">
        <v>709</v>
      </c>
      <c r="N428" s="61" t="s">
        <v>558</v>
      </c>
      <c r="O428" s="60">
        <v>510059</v>
      </c>
      <c r="P428" s="59" t="s">
        <v>469</v>
      </c>
      <c r="Q428" s="58">
        <v>242</v>
      </c>
      <c r="R428" s="57"/>
      <c r="S428" s="57"/>
      <c r="T428" s="57"/>
      <c r="U428" s="56"/>
      <c r="V428" s="55">
        <v>604.3</v>
      </c>
      <c r="W428" s="57"/>
      <c r="X428" s="56"/>
      <c r="Y428" s="55">
        <v>397</v>
      </c>
      <c r="Z428" s="54">
        <v>65.69584643389047</v>
      </c>
      <c r="AA428" s="24"/>
    </row>
    <row r="429" spans="1:27" ht="22.5" customHeight="1">
      <c r="A429" s="53"/>
      <c r="B429" s="69"/>
      <c r="C429" s="90"/>
      <c r="D429" s="89"/>
      <c r="E429" s="88" t="s">
        <v>418</v>
      </c>
      <c r="F429" s="88"/>
      <c r="G429" s="66">
        <v>709</v>
      </c>
      <c r="H429" s="65" t="s">
        <v>544</v>
      </c>
      <c r="I429" s="65" t="s">
        <v>543</v>
      </c>
      <c r="J429" s="64">
        <v>709</v>
      </c>
      <c r="K429" s="62"/>
      <c r="L429" s="63" t="s">
        <v>542</v>
      </c>
      <c r="M429" s="62">
        <v>709</v>
      </c>
      <c r="N429" s="61" t="s">
        <v>558</v>
      </c>
      <c r="O429" s="60">
        <v>510059</v>
      </c>
      <c r="P429" s="59" t="s">
        <v>414</v>
      </c>
      <c r="Q429" s="58">
        <v>244</v>
      </c>
      <c r="R429" s="57"/>
      <c r="S429" s="57"/>
      <c r="T429" s="57"/>
      <c r="U429" s="56"/>
      <c r="V429" s="55">
        <v>625</v>
      </c>
      <c r="W429" s="57"/>
      <c r="X429" s="56"/>
      <c r="Y429" s="55">
        <v>305.2</v>
      </c>
      <c r="Z429" s="54">
        <v>48.832</v>
      </c>
      <c r="AA429" s="24"/>
    </row>
    <row r="430" spans="1:27" ht="12.75" customHeight="1">
      <c r="A430" s="53"/>
      <c r="B430" s="69"/>
      <c r="C430" s="90"/>
      <c r="D430" s="89"/>
      <c r="E430" s="88" t="s">
        <v>559</v>
      </c>
      <c r="F430" s="88"/>
      <c r="G430" s="66">
        <v>709</v>
      </c>
      <c r="H430" s="65" t="s">
        <v>544</v>
      </c>
      <c r="I430" s="65" t="s">
        <v>543</v>
      </c>
      <c r="J430" s="64">
        <v>709</v>
      </c>
      <c r="K430" s="62"/>
      <c r="L430" s="63" t="s">
        <v>542</v>
      </c>
      <c r="M430" s="62">
        <v>709</v>
      </c>
      <c r="N430" s="61" t="s">
        <v>558</v>
      </c>
      <c r="O430" s="60">
        <v>510059</v>
      </c>
      <c r="P430" s="59" t="s">
        <v>557</v>
      </c>
      <c r="Q430" s="58">
        <v>852</v>
      </c>
      <c r="R430" s="57"/>
      <c r="S430" s="57"/>
      <c r="T430" s="57"/>
      <c r="U430" s="56"/>
      <c r="V430" s="55">
        <v>5</v>
      </c>
      <c r="W430" s="57"/>
      <c r="X430" s="56"/>
      <c r="Y430" s="55">
        <v>0</v>
      </c>
      <c r="Z430" s="54">
        <v>0</v>
      </c>
      <c r="AA430" s="24"/>
    </row>
    <row r="431" spans="1:27" ht="45" customHeight="1">
      <c r="A431" s="53"/>
      <c r="B431" s="69"/>
      <c r="C431" s="68"/>
      <c r="D431" s="67" t="s">
        <v>556</v>
      </c>
      <c r="E431" s="67"/>
      <c r="F431" s="67"/>
      <c r="G431" s="66">
        <v>709</v>
      </c>
      <c r="H431" s="65" t="s">
        <v>544</v>
      </c>
      <c r="I431" s="65" t="s">
        <v>543</v>
      </c>
      <c r="J431" s="64">
        <v>709</v>
      </c>
      <c r="K431" s="62"/>
      <c r="L431" s="63" t="s">
        <v>542</v>
      </c>
      <c r="M431" s="62">
        <v>709</v>
      </c>
      <c r="N431" s="61" t="s">
        <v>555</v>
      </c>
      <c r="O431" s="60">
        <v>1125469</v>
      </c>
      <c r="P431" s="59" t="s">
        <v>409</v>
      </c>
      <c r="Q431" s="58" t="s">
        <v>409</v>
      </c>
      <c r="R431" s="57"/>
      <c r="S431" s="57"/>
      <c r="T431" s="57"/>
      <c r="U431" s="56"/>
      <c r="V431" s="55">
        <v>380</v>
      </c>
      <c r="W431" s="57"/>
      <c r="X431" s="56"/>
      <c r="Y431" s="55">
        <v>0</v>
      </c>
      <c r="Z431" s="54">
        <v>0</v>
      </c>
      <c r="AA431" s="24"/>
    </row>
    <row r="432" spans="1:27" ht="22.5" customHeight="1">
      <c r="A432" s="53"/>
      <c r="B432" s="69"/>
      <c r="C432" s="90"/>
      <c r="D432" s="89"/>
      <c r="E432" s="88" t="s">
        <v>491</v>
      </c>
      <c r="F432" s="88"/>
      <c r="G432" s="66">
        <v>709</v>
      </c>
      <c r="H432" s="65" t="s">
        <v>544</v>
      </c>
      <c r="I432" s="65" t="s">
        <v>543</v>
      </c>
      <c r="J432" s="64">
        <v>709</v>
      </c>
      <c r="K432" s="62"/>
      <c r="L432" s="63" t="s">
        <v>542</v>
      </c>
      <c r="M432" s="62">
        <v>709</v>
      </c>
      <c r="N432" s="61" t="s">
        <v>555</v>
      </c>
      <c r="O432" s="60">
        <v>1125469</v>
      </c>
      <c r="P432" s="59" t="s">
        <v>489</v>
      </c>
      <c r="Q432" s="58">
        <v>321</v>
      </c>
      <c r="R432" s="57"/>
      <c r="S432" s="57"/>
      <c r="T432" s="57"/>
      <c r="U432" s="56"/>
      <c r="V432" s="55">
        <v>380</v>
      </c>
      <c r="W432" s="57"/>
      <c r="X432" s="56"/>
      <c r="Y432" s="55">
        <v>0</v>
      </c>
      <c r="Z432" s="54">
        <v>0</v>
      </c>
      <c r="AA432" s="24"/>
    </row>
    <row r="433" spans="1:27" ht="33.75" customHeight="1">
      <c r="A433" s="53"/>
      <c r="B433" s="69"/>
      <c r="C433" s="68"/>
      <c r="D433" s="67" t="s">
        <v>421</v>
      </c>
      <c r="E433" s="67"/>
      <c r="F433" s="67"/>
      <c r="G433" s="66">
        <v>709</v>
      </c>
      <c r="H433" s="65" t="s">
        <v>544</v>
      </c>
      <c r="I433" s="65" t="s">
        <v>543</v>
      </c>
      <c r="J433" s="64">
        <v>709</v>
      </c>
      <c r="K433" s="62"/>
      <c r="L433" s="63" t="s">
        <v>542</v>
      </c>
      <c r="M433" s="62">
        <v>709</v>
      </c>
      <c r="N433" s="61" t="s">
        <v>420</v>
      </c>
      <c r="O433" s="60">
        <v>1332501</v>
      </c>
      <c r="P433" s="59" t="s">
        <v>409</v>
      </c>
      <c r="Q433" s="58" t="s">
        <v>409</v>
      </c>
      <c r="R433" s="57"/>
      <c r="S433" s="57"/>
      <c r="T433" s="57"/>
      <c r="U433" s="56"/>
      <c r="V433" s="55">
        <v>50</v>
      </c>
      <c r="W433" s="57"/>
      <c r="X433" s="56"/>
      <c r="Y433" s="55">
        <v>0</v>
      </c>
      <c r="Z433" s="54">
        <v>0</v>
      </c>
      <c r="AA433" s="24"/>
    </row>
    <row r="434" spans="1:27" ht="22.5" customHeight="1">
      <c r="A434" s="53"/>
      <c r="B434" s="69"/>
      <c r="C434" s="90"/>
      <c r="D434" s="89"/>
      <c r="E434" s="88" t="s">
        <v>418</v>
      </c>
      <c r="F434" s="88"/>
      <c r="G434" s="66">
        <v>709</v>
      </c>
      <c r="H434" s="65" t="s">
        <v>544</v>
      </c>
      <c r="I434" s="65" t="s">
        <v>543</v>
      </c>
      <c r="J434" s="64">
        <v>709</v>
      </c>
      <c r="K434" s="62"/>
      <c r="L434" s="63" t="s">
        <v>542</v>
      </c>
      <c r="M434" s="62">
        <v>709</v>
      </c>
      <c r="N434" s="61" t="s">
        <v>420</v>
      </c>
      <c r="O434" s="60">
        <v>1332501</v>
      </c>
      <c r="P434" s="59" t="s">
        <v>414</v>
      </c>
      <c r="Q434" s="58">
        <v>244</v>
      </c>
      <c r="R434" s="57"/>
      <c r="S434" s="57"/>
      <c r="T434" s="57"/>
      <c r="U434" s="56"/>
      <c r="V434" s="55">
        <v>50</v>
      </c>
      <c r="W434" s="57"/>
      <c r="X434" s="56"/>
      <c r="Y434" s="55">
        <v>0</v>
      </c>
      <c r="Z434" s="54">
        <v>0</v>
      </c>
      <c r="AA434" s="24"/>
    </row>
    <row r="435" spans="1:27" ht="33.75" customHeight="1">
      <c r="A435" s="53"/>
      <c r="B435" s="69"/>
      <c r="C435" s="68"/>
      <c r="D435" s="67" t="s">
        <v>419</v>
      </c>
      <c r="E435" s="67"/>
      <c r="F435" s="67"/>
      <c r="G435" s="66">
        <v>709</v>
      </c>
      <c r="H435" s="65" t="s">
        <v>544</v>
      </c>
      <c r="I435" s="65" t="s">
        <v>543</v>
      </c>
      <c r="J435" s="64">
        <v>709</v>
      </c>
      <c r="K435" s="62"/>
      <c r="L435" s="63" t="s">
        <v>542</v>
      </c>
      <c r="M435" s="62">
        <v>709</v>
      </c>
      <c r="N435" s="61" t="s">
        <v>415</v>
      </c>
      <c r="O435" s="60">
        <v>1802501</v>
      </c>
      <c r="P435" s="59" t="s">
        <v>409</v>
      </c>
      <c r="Q435" s="58" t="s">
        <v>409</v>
      </c>
      <c r="R435" s="57"/>
      <c r="S435" s="57"/>
      <c r="T435" s="57"/>
      <c r="U435" s="56"/>
      <c r="V435" s="55">
        <v>40</v>
      </c>
      <c r="W435" s="57"/>
      <c r="X435" s="56"/>
      <c r="Y435" s="55">
        <v>35</v>
      </c>
      <c r="Z435" s="54">
        <v>87.5</v>
      </c>
      <c r="AA435" s="24"/>
    </row>
    <row r="436" spans="1:27" ht="12.75" customHeight="1">
      <c r="A436" s="53"/>
      <c r="B436" s="69"/>
      <c r="C436" s="90"/>
      <c r="D436" s="89"/>
      <c r="E436" s="88" t="s">
        <v>428</v>
      </c>
      <c r="F436" s="88"/>
      <c r="G436" s="66">
        <v>709</v>
      </c>
      <c r="H436" s="65" t="s">
        <v>544</v>
      </c>
      <c r="I436" s="65" t="s">
        <v>543</v>
      </c>
      <c r="J436" s="64">
        <v>709</v>
      </c>
      <c r="K436" s="62"/>
      <c r="L436" s="63" t="s">
        <v>542</v>
      </c>
      <c r="M436" s="62">
        <v>709</v>
      </c>
      <c r="N436" s="61" t="s">
        <v>415</v>
      </c>
      <c r="O436" s="60">
        <v>1802501</v>
      </c>
      <c r="P436" s="59" t="s">
        <v>425</v>
      </c>
      <c r="Q436" s="58">
        <v>612</v>
      </c>
      <c r="R436" s="57"/>
      <c r="S436" s="57"/>
      <c r="T436" s="57"/>
      <c r="U436" s="56"/>
      <c r="V436" s="55">
        <v>30</v>
      </c>
      <c r="W436" s="57"/>
      <c r="X436" s="56"/>
      <c r="Y436" s="55">
        <v>28.8</v>
      </c>
      <c r="Z436" s="54">
        <v>96.00000000000001</v>
      </c>
      <c r="AA436" s="24"/>
    </row>
    <row r="437" spans="1:27" ht="12.75" customHeight="1">
      <c r="A437" s="53"/>
      <c r="B437" s="69"/>
      <c r="C437" s="90"/>
      <c r="D437" s="89"/>
      <c r="E437" s="88" t="s">
        <v>521</v>
      </c>
      <c r="F437" s="88"/>
      <c r="G437" s="66">
        <v>709</v>
      </c>
      <c r="H437" s="65" t="s">
        <v>544</v>
      </c>
      <c r="I437" s="65" t="s">
        <v>543</v>
      </c>
      <c r="J437" s="64">
        <v>709</v>
      </c>
      <c r="K437" s="62"/>
      <c r="L437" s="63" t="s">
        <v>542</v>
      </c>
      <c r="M437" s="62">
        <v>709</v>
      </c>
      <c r="N437" s="61" t="s">
        <v>415</v>
      </c>
      <c r="O437" s="60">
        <v>1802501</v>
      </c>
      <c r="P437" s="59" t="s">
        <v>518</v>
      </c>
      <c r="Q437" s="58">
        <v>622</v>
      </c>
      <c r="R437" s="57"/>
      <c r="S437" s="57"/>
      <c r="T437" s="57"/>
      <c r="U437" s="56"/>
      <c r="V437" s="55">
        <v>10</v>
      </c>
      <c r="W437" s="57"/>
      <c r="X437" s="56"/>
      <c r="Y437" s="55">
        <v>6.2</v>
      </c>
      <c r="Z437" s="54">
        <v>62</v>
      </c>
      <c r="AA437" s="24"/>
    </row>
    <row r="438" spans="1:27" ht="33.75" customHeight="1">
      <c r="A438" s="53"/>
      <c r="B438" s="69"/>
      <c r="C438" s="68"/>
      <c r="D438" s="67" t="s">
        <v>554</v>
      </c>
      <c r="E438" s="67"/>
      <c r="F438" s="67"/>
      <c r="G438" s="66">
        <v>709</v>
      </c>
      <c r="H438" s="65" t="s">
        <v>544</v>
      </c>
      <c r="I438" s="65" t="s">
        <v>543</v>
      </c>
      <c r="J438" s="64">
        <v>709</v>
      </c>
      <c r="K438" s="62"/>
      <c r="L438" s="63" t="s">
        <v>542</v>
      </c>
      <c r="M438" s="62">
        <v>709</v>
      </c>
      <c r="N438" s="61" t="s">
        <v>551</v>
      </c>
      <c r="O438" s="60">
        <v>2010059</v>
      </c>
      <c r="P438" s="59" t="s">
        <v>409</v>
      </c>
      <c r="Q438" s="58" t="s">
        <v>409</v>
      </c>
      <c r="R438" s="57"/>
      <c r="S438" s="57"/>
      <c r="T438" s="57"/>
      <c r="U438" s="56"/>
      <c r="V438" s="55">
        <v>35616.1</v>
      </c>
      <c r="W438" s="57"/>
      <c r="X438" s="56"/>
      <c r="Y438" s="55">
        <v>27930.8</v>
      </c>
      <c r="Z438" s="54">
        <v>78.4218373151468</v>
      </c>
      <c r="AA438" s="24"/>
    </row>
    <row r="439" spans="1:27" ht="22.5" customHeight="1">
      <c r="A439" s="53"/>
      <c r="B439" s="69"/>
      <c r="C439" s="90"/>
      <c r="D439" s="89"/>
      <c r="E439" s="88" t="s">
        <v>553</v>
      </c>
      <c r="F439" s="88"/>
      <c r="G439" s="66">
        <v>709</v>
      </c>
      <c r="H439" s="65" t="s">
        <v>544</v>
      </c>
      <c r="I439" s="65" t="s">
        <v>543</v>
      </c>
      <c r="J439" s="64">
        <v>709</v>
      </c>
      <c r="K439" s="62"/>
      <c r="L439" s="63" t="s">
        <v>542</v>
      </c>
      <c r="M439" s="62">
        <v>709</v>
      </c>
      <c r="N439" s="61" t="s">
        <v>551</v>
      </c>
      <c r="O439" s="60">
        <v>2010059</v>
      </c>
      <c r="P439" s="59" t="s">
        <v>552</v>
      </c>
      <c r="Q439" s="58">
        <v>111</v>
      </c>
      <c r="R439" s="57"/>
      <c r="S439" s="57"/>
      <c r="T439" s="57"/>
      <c r="U439" s="56"/>
      <c r="V439" s="55">
        <v>3.3</v>
      </c>
      <c r="W439" s="57"/>
      <c r="X439" s="56"/>
      <c r="Y439" s="55">
        <v>3.3</v>
      </c>
      <c r="Z439" s="54">
        <v>100</v>
      </c>
      <c r="AA439" s="24"/>
    </row>
    <row r="440" spans="1:27" ht="22.5" customHeight="1">
      <c r="A440" s="53"/>
      <c r="B440" s="69"/>
      <c r="C440" s="90"/>
      <c r="D440" s="89"/>
      <c r="E440" s="88" t="s">
        <v>528</v>
      </c>
      <c r="F440" s="88"/>
      <c r="G440" s="66">
        <v>709</v>
      </c>
      <c r="H440" s="65" t="s">
        <v>544</v>
      </c>
      <c r="I440" s="65" t="s">
        <v>543</v>
      </c>
      <c r="J440" s="64">
        <v>709</v>
      </c>
      <c r="K440" s="62"/>
      <c r="L440" s="63" t="s">
        <v>542</v>
      </c>
      <c r="M440" s="62">
        <v>709</v>
      </c>
      <c r="N440" s="61" t="s">
        <v>551</v>
      </c>
      <c r="O440" s="60">
        <v>2010059</v>
      </c>
      <c r="P440" s="59" t="s">
        <v>527</v>
      </c>
      <c r="Q440" s="58">
        <v>621</v>
      </c>
      <c r="R440" s="57"/>
      <c r="S440" s="57"/>
      <c r="T440" s="57"/>
      <c r="U440" s="56"/>
      <c r="V440" s="55">
        <v>31276.1</v>
      </c>
      <c r="W440" s="57"/>
      <c r="X440" s="56"/>
      <c r="Y440" s="55">
        <v>24217.4</v>
      </c>
      <c r="Z440" s="54">
        <v>77.43100962076474</v>
      </c>
      <c r="AA440" s="24"/>
    </row>
    <row r="441" spans="1:27" ht="12.75" customHeight="1">
      <c r="A441" s="53"/>
      <c r="B441" s="69"/>
      <c r="C441" s="90"/>
      <c r="D441" s="89"/>
      <c r="E441" s="88" t="s">
        <v>521</v>
      </c>
      <c r="F441" s="88"/>
      <c r="G441" s="66">
        <v>709</v>
      </c>
      <c r="H441" s="65" t="s">
        <v>544</v>
      </c>
      <c r="I441" s="65" t="s">
        <v>543</v>
      </c>
      <c r="J441" s="64">
        <v>709</v>
      </c>
      <c r="K441" s="62"/>
      <c r="L441" s="63" t="s">
        <v>542</v>
      </c>
      <c r="M441" s="62">
        <v>709</v>
      </c>
      <c r="N441" s="61" t="s">
        <v>551</v>
      </c>
      <c r="O441" s="60">
        <v>2010059</v>
      </c>
      <c r="P441" s="59" t="s">
        <v>518</v>
      </c>
      <c r="Q441" s="58">
        <v>622</v>
      </c>
      <c r="R441" s="57"/>
      <c r="S441" s="57"/>
      <c r="T441" s="57"/>
      <c r="U441" s="56"/>
      <c r="V441" s="55">
        <v>4336.7</v>
      </c>
      <c r="W441" s="57"/>
      <c r="X441" s="56"/>
      <c r="Y441" s="55">
        <v>3710.1</v>
      </c>
      <c r="Z441" s="54">
        <v>85.55122558627528</v>
      </c>
      <c r="AA441" s="24"/>
    </row>
    <row r="442" spans="1:27" ht="33.75" customHeight="1">
      <c r="A442" s="53"/>
      <c r="B442" s="69"/>
      <c r="C442" s="68"/>
      <c r="D442" s="67" t="s">
        <v>550</v>
      </c>
      <c r="E442" s="67"/>
      <c r="F442" s="67"/>
      <c r="G442" s="66">
        <v>709</v>
      </c>
      <c r="H442" s="65" t="s">
        <v>544</v>
      </c>
      <c r="I442" s="65" t="s">
        <v>543</v>
      </c>
      <c r="J442" s="64">
        <v>709</v>
      </c>
      <c r="K442" s="62"/>
      <c r="L442" s="63" t="s">
        <v>542</v>
      </c>
      <c r="M442" s="62">
        <v>709</v>
      </c>
      <c r="N442" s="61" t="s">
        <v>549</v>
      </c>
      <c r="O442" s="60">
        <v>2010204</v>
      </c>
      <c r="P442" s="59" t="s">
        <v>409</v>
      </c>
      <c r="Q442" s="58" t="s">
        <v>409</v>
      </c>
      <c r="R442" s="57"/>
      <c r="S442" s="57"/>
      <c r="T442" s="57"/>
      <c r="U442" s="56"/>
      <c r="V442" s="55">
        <v>21301.7</v>
      </c>
      <c r="W442" s="57"/>
      <c r="X442" s="56"/>
      <c r="Y442" s="55">
        <v>13122.2</v>
      </c>
      <c r="Z442" s="54">
        <v>61.60165620584272</v>
      </c>
      <c r="AA442" s="24"/>
    </row>
    <row r="443" spans="1:27" ht="22.5" customHeight="1">
      <c r="A443" s="53"/>
      <c r="B443" s="69"/>
      <c r="C443" s="90"/>
      <c r="D443" s="89"/>
      <c r="E443" s="88" t="s">
        <v>474</v>
      </c>
      <c r="F443" s="88"/>
      <c r="G443" s="66">
        <v>709</v>
      </c>
      <c r="H443" s="65" t="s">
        <v>544</v>
      </c>
      <c r="I443" s="65" t="s">
        <v>543</v>
      </c>
      <c r="J443" s="64">
        <v>709</v>
      </c>
      <c r="K443" s="62"/>
      <c r="L443" s="63" t="s">
        <v>542</v>
      </c>
      <c r="M443" s="62">
        <v>709</v>
      </c>
      <c r="N443" s="61" t="s">
        <v>549</v>
      </c>
      <c r="O443" s="60">
        <v>2010204</v>
      </c>
      <c r="P443" s="59" t="s">
        <v>473</v>
      </c>
      <c r="Q443" s="58">
        <v>121</v>
      </c>
      <c r="R443" s="57"/>
      <c r="S443" s="57"/>
      <c r="T443" s="57"/>
      <c r="U443" s="56"/>
      <c r="V443" s="55">
        <v>20542.7</v>
      </c>
      <c r="W443" s="57"/>
      <c r="X443" s="56"/>
      <c r="Y443" s="55">
        <v>12836.6</v>
      </c>
      <c r="Z443" s="54">
        <v>62.48740428473375</v>
      </c>
      <c r="AA443" s="24"/>
    </row>
    <row r="444" spans="1:27" ht="22.5" customHeight="1">
      <c r="A444" s="53"/>
      <c r="B444" s="69"/>
      <c r="C444" s="90"/>
      <c r="D444" s="89"/>
      <c r="E444" s="88" t="s">
        <v>472</v>
      </c>
      <c r="F444" s="88"/>
      <c r="G444" s="66">
        <v>709</v>
      </c>
      <c r="H444" s="65" t="s">
        <v>544</v>
      </c>
      <c r="I444" s="65" t="s">
        <v>543</v>
      </c>
      <c r="J444" s="64">
        <v>709</v>
      </c>
      <c r="K444" s="62"/>
      <c r="L444" s="63" t="s">
        <v>542</v>
      </c>
      <c r="M444" s="62">
        <v>709</v>
      </c>
      <c r="N444" s="61" t="s">
        <v>549</v>
      </c>
      <c r="O444" s="60">
        <v>2010204</v>
      </c>
      <c r="P444" s="59" t="s">
        <v>471</v>
      </c>
      <c r="Q444" s="58">
        <v>122</v>
      </c>
      <c r="R444" s="57"/>
      <c r="S444" s="57"/>
      <c r="T444" s="57"/>
      <c r="U444" s="56"/>
      <c r="V444" s="55">
        <v>539</v>
      </c>
      <c r="W444" s="57"/>
      <c r="X444" s="56"/>
      <c r="Y444" s="55">
        <v>148.9</v>
      </c>
      <c r="Z444" s="54">
        <v>27.625231910946198</v>
      </c>
      <c r="AA444" s="24"/>
    </row>
    <row r="445" spans="1:27" ht="22.5" customHeight="1">
      <c r="A445" s="53"/>
      <c r="B445" s="69"/>
      <c r="C445" s="90"/>
      <c r="D445" s="89"/>
      <c r="E445" s="88" t="s">
        <v>418</v>
      </c>
      <c r="F445" s="88"/>
      <c r="G445" s="66">
        <v>709</v>
      </c>
      <c r="H445" s="65" t="s">
        <v>544</v>
      </c>
      <c r="I445" s="65" t="s">
        <v>543</v>
      </c>
      <c r="J445" s="64">
        <v>709</v>
      </c>
      <c r="K445" s="62"/>
      <c r="L445" s="63" t="s">
        <v>542</v>
      </c>
      <c r="M445" s="62">
        <v>709</v>
      </c>
      <c r="N445" s="61" t="s">
        <v>549</v>
      </c>
      <c r="O445" s="60">
        <v>2010204</v>
      </c>
      <c r="P445" s="59" t="s">
        <v>414</v>
      </c>
      <c r="Q445" s="58">
        <v>244</v>
      </c>
      <c r="R445" s="57"/>
      <c r="S445" s="57"/>
      <c r="T445" s="57"/>
      <c r="U445" s="56"/>
      <c r="V445" s="55">
        <v>220</v>
      </c>
      <c r="W445" s="57"/>
      <c r="X445" s="56"/>
      <c r="Y445" s="55">
        <v>136.7</v>
      </c>
      <c r="Z445" s="54">
        <v>62.13636363636363</v>
      </c>
      <c r="AA445" s="24"/>
    </row>
    <row r="446" spans="1:27" ht="33.75" customHeight="1">
      <c r="A446" s="53"/>
      <c r="B446" s="69"/>
      <c r="C446" s="68"/>
      <c r="D446" s="67" t="s">
        <v>548</v>
      </c>
      <c r="E446" s="67"/>
      <c r="F446" s="67"/>
      <c r="G446" s="66">
        <v>709</v>
      </c>
      <c r="H446" s="65" t="s">
        <v>544</v>
      </c>
      <c r="I446" s="65" t="s">
        <v>543</v>
      </c>
      <c r="J446" s="64">
        <v>709</v>
      </c>
      <c r="K446" s="62"/>
      <c r="L446" s="63" t="s">
        <v>542</v>
      </c>
      <c r="M446" s="62">
        <v>709</v>
      </c>
      <c r="N446" s="61" t="s">
        <v>547</v>
      </c>
      <c r="O446" s="60">
        <v>2012501</v>
      </c>
      <c r="P446" s="59" t="s">
        <v>409</v>
      </c>
      <c r="Q446" s="58" t="s">
        <v>409</v>
      </c>
      <c r="R446" s="57"/>
      <c r="S446" s="57"/>
      <c r="T446" s="57"/>
      <c r="U446" s="56"/>
      <c r="V446" s="55">
        <v>656.7</v>
      </c>
      <c r="W446" s="57"/>
      <c r="X446" s="56"/>
      <c r="Y446" s="55">
        <v>654</v>
      </c>
      <c r="Z446" s="54">
        <v>99.58885335769757</v>
      </c>
      <c r="AA446" s="24"/>
    </row>
    <row r="447" spans="1:27" ht="12.75" customHeight="1">
      <c r="A447" s="53"/>
      <c r="B447" s="69"/>
      <c r="C447" s="90"/>
      <c r="D447" s="89"/>
      <c r="E447" s="88" t="s">
        <v>470</v>
      </c>
      <c r="F447" s="88"/>
      <c r="G447" s="66">
        <v>709</v>
      </c>
      <c r="H447" s="65" t="s">
        <v>544</v>
      </c>
      <c r="I447" s="65" t="s">
        <v>543</v>
      </c>
      <c r="J447" s="64">
        <v>709</v>
      </c>
      <c r="K447" s="62"/>
      <c r="L447" s="63" t="s">
        <v>542</v>
      </c>
      <c r="M447" s="62">
        <v>709</v>
      </c>
      <c r="N447" s="61" t="s">
        <v>547</v>
      </c>
      <c r="O447" s="60">
        <v>2012501</v>
      </c>
      <c r="P447" s="59" t="s">
        <v>469</v>
      </c>
      <c r="Q447" s="58">
        <v>242</v>
      </c>
      <c r="R447" s="57"/>
      <c r="S447" s="57"/>
      <c r="T447" s="57"/>
      <c r="U447" s="56"/>
      <c r="V447" s="55">
        <v>530</v>
      </c>
      <c r="W447" s="57"/>
      <c r="X447" s="56"/>
      <c r="Y447" s="55">
        <v>528.2</v>
      </c>
      <c r="Z447" s="54">
        <v>99.66037735849056</v>
      </c>
      <c r="AA447" s="24"/>
    </row>
    <row r="448" spans="1:27" ht="12.75" customHeight="1">
      <c r="A448" s="53"/>
      <c r="B448" s="69"/>
      <c r="C448" s="90"/>
      <c r="D448" s="89"/>
      <c r="E448" s="88" t="s">
        <v>521</v>
      </c>
      <c r="F448" s="88"/>
      <c r="G448" s="66">
        <v>709</v>
      </c>
      <c r="H448" s="65" t="s">
        <v>544</v>
      </c>
      <c r="I448" s="65" t="s">
        <v>543</v>
      </c>
      <c r="J448" s="64">
        <v>709</v>
      </c>
      <c r="K448" s="62"/>
      <c r="L448" s="63" t="s">
        <v>542</v>
      </c>
      <c r="M448" s="62">
        <v>709</v>
      </c>
      <c r="N448" s="61" t="s">
        <v>547</v>
      </c>
      <c r="O448" s="60">
        <v>2012501</v>
      </c>
      <c r="P448" s="59" t="s">
        <v>518</v>
      </c>
      <c r="Q448" s="58">
        <v>622</v>
      </c>
      <c r="R448" s="57"/>
      <c r="S448" s="57"/>
      <c r="T448" s="57"/>
      <c r="U448" s="56"/>
      <c r="V448" s="55">
        <v>126.7</v>
      </c>
      <c r="W448" s="57"/>
      <c r="X448" s="56"/>
      <c r="Y448" s="55">
        <v>125.8</v>
      </c>
      <c r="Z448" s="54">
        <v>99.28966061562747</v>
      </c>
      <c r="AA448" s="24"/>
    </row>
    <row r="449" spans="1:27" ht="63.75" customHeight="1">
      <c r="A449" s="53"/>
      <c r="B449" s="69"/>
      <c r="C449" s="68"/>
      <c r="D449" s="67" t="s">
        <v>546</v>
      </c>
      <c r="E449" s="67"/>
      <c r="F449" s="67"/>
      <c r="G449" s="66">
        <v>709</v>
      </c>
      <c r="H449" s="65" t="s">
        <v>544</v>
      </c>
      <c r="I449" s="65" t="s">
        <v>543</v>
      </c>
      <c r="J449" s="64">
        <v>709</v>
      </c>
      <c r="K449" s="62"/>
      <c r="L449" s="63" t="s">
        <v>542</v>
      </c>
      <c r="M449" s="62">
        <v>709</v>
      </c>
      <c r="N449" s="61" t="s">
        <v>545</v>
      </c>
      <c r="O449" s="60">
        <v>2015504</v>
      </c>
      <c r="P449" s="59" t="s">
        <v>409</v>
      </c>
      <c r="Q449" s="58" t="s">
        <v>409</v>
      </c>
      <c r="R449" s="57"/>
      <c r="S449" s="57"/>
      <c r="T449" s="57"/>
      <c r="U449" s="56"/>
      <c r="V449" s="55">
        <v>68591.2</v>
      </c>
      <c r="W449" s="57"/>
      <c r="X449" s="56"/>
      <c r="Y449" s="55">
        <v>33419.1</v>
      </c>
      <c r="Z449" s="54">
        <v>48.72213928317335</v>
      </c>
      <c r="AA449" s="24"/>
    </row>
    <row r="450" spans="1:27" ht="22.5" customHeight="1">
      <c r="A450" s="53"/>
      <c r="B450" s="69"/>
      <c r="C450" s="90"/>
      <c r="D450" s="89"/>
      <c r="E450" s="88" t="s">
        <v>528</v>
      </c>
      <c r="F450" s="88"/>
      <c r="G450" s="66">
        <v>709</v>
      </c>
      <c r="H450" s="65" t="s">
        <v>544</v>
      </c>
      <c r="I450" s="65" t="s">
        <v>543</v>
      </c>
      <c r="J450" s="64">
        <v>709</v>
      </c>
      <c r="K450" s="62"/>
      <c r="L450" s="63" t="s">
        <v>542</v>
      </c>
      <c r="M450" s="62">
        <v>709</v>
      </c>
      <c r="N450" s="61" t="s">
        <v>545</v>
      </c>
      <c r="O450" s="60">
        <v>2015504</v>
      </c>
      <c r="P450" s="59" t="s">
        <v>527</v>
      </c>
      <c r="Q450" s="58">
        <v>621</v>
      </c>
      <c r="R450" s="57"/>
      <c r="S450" s="57"/>
      <c r="T450" s="57"/>
      <c r="U450" s="56"/>
      <c r="V450" s="55">
        <v>68591.2</v>
      </c>
      <c r="W450" s="57"/>
      <c r="X450" s="56"/>
      <c r="Y450" s="55">
        <v>33419.1</v>
      </c>
      <c r="Z450" s="54">
        <v>48.72213928317335</v>
      </c>
      <c r="AA450" s="24"/>
    </row>
    <row r="451" spans="1:27" ht="56.25" customHeight="1">
      <c r="A451" s="53"/>
      <c r="B451" s="69"/>
      <c r="C451" s="68"/>
      <c r="D451" s="67" t="s">
        <v>492</v>
      </c>
      <c r="E451" s="67"/>
      <c r="F451" s="67"/>
      <c r="G451" s="66">
        <v>709</v>
      </c>
      <c r="H451" s="65" t="s">
        <v>544</v>
      </c>
      <c r="I451" s="65" t="s">
        <v>543</v>
      </c>
      <c r="J451" s="64">
        <v>709</v>
      </c>
      <c r="K451" s="62"/>
      <c r="L451" s="63" t="s">
        <v>542</v>
      </c>
      <c r="M451" s="62">
        <v>709</v>
      </c>
      <c r="N451" s="61" t="s">
        <v>490</v>
      </c>
      <c r="O451" s="60">
        <v>2015507</v>
      </c>
      <c r="P451" s="59" t="s">
        <v>409</v>
      </c>
      <c r="Q451" s="58" t="s">
        <v>409</v>
      </c>
      <c r="R451" s="57"/>
      <c r="S451" s="57"/>
      <c r="T451" s="57"/>
      <c r="U451" s="56"/>
      <c r="V451" s="55">
        <v>33.4</v>
      </c>
      <c r="W451" s="57"/>
      <c r="X451" s="56"/>
      <c r="Y451" s="55">
        <v>0</v>
      </c>
      <c r="Z451" s="54">
        <v>0</v>
      </c>
      <c r="AA451" s="24"/>
    </row>
    <row r="452" spans="1:27" ht="22.5" customHeight="1">
      <c r="A452" s="53"/>
      <c r="B452" s="69"/>
      <c r="C452" s="90"/>
      <c r="D452" s="89"/>
      <c r="E452" s="88" t="s">
        <v>418</v>
      </c>
      <c r="F452" s="88"/>
      <c r="G452" s="66">
        <v>709</v>
      </c>
      <c r="H452" s="65" t="s">
        <v>544</v>
      </c>
      <c r="I452" s="65" t="s">
        <v>543</v>
      </c>
      <c r="J452" s="64">
        <v>709</v>
      </c>
      <c r="K452" s="62"/>
      <c r="L452" s="63" t="s">
        <v>542</v>
      </c>
      <c r="M452" s="62">
        <v>709</v>
      </c>
      <c r="N452" s="61" t="s">
        <v>490</v>
      </c>
      <c r="O452" s="60">
        <v>2015507</v>
      </c>
      <c r="P452" s="59" t="s">
        <v>414</v>
      </c>
      <c r="Q452" s="58">
        <v>244</v>
      </c>
      <c r="R452" s="57"/>
      <c r="S452" s="57"/>
      <c r="T452" s="57"/>
      <c r="U452" s="56"/>
      <c r="V452" s="55">
        <v>33.4</v>
      </c>
      <c r="W452" s="57"/>
      <c r="X452" s="56"/>
      <c r="Y452" s="55">
        <v>0</v>
      </c>
      <c r="Z452" s="54">
        <v>0</v>
      </c>
      <c r="AA452" s="24"/>
    </row>
    <row r="453" spans="1:27" s="72" customFormat="1" ht="12.75" customHeight="1">
      <c r="A453" s="87"/>
      <c r="B453" s="86" t="s">
        <v>541</v>
      </c>
      <c r="C453" s="86"/>
      <c r="D453" s="86"/>
      <c r="E453" s="86"/>
      <c r="F453" s="86"/>
      <c r="G453" s="85" t="s">
        <v>409</v>
      </c>
      <c r="H453" s="83" t="s">
        <v>520</v>
      </c>
      <c r="I453" s="83" t="s">
        <v>412</v>
      </c>
      <c r="J453" s="84">
        <v>801</v>
      </c>
      <c r="K453" s="82"/>
      <c r="L453" s="83"/>
      <c r="M453" s="82" t="s">
        <v>409</v>
      </c>
      <c r="N453" s="81" t="s">
        <v>409</v>
      </c>
      <c r="O453" s="80" t="s">
        <v>409</v>
      </c>
      <c r="P453" s="79" t="s">
        <v>409</v>
      </c>
      <c r="Q453" s="78" t="s">
        <v>409</v>
      </c>
      <c r="R453" s="77"/>
      <c r="S453" s="77"/>
      <c r="T453" s="77"/>
      <c r="U453" s="76"/>
      <c r="V453" s="75">
        <v>159937.5</v>
      </c>
      <c r="W453" s="77"/>
      <c r="X453" s="76"/>
      <c r="Y453" s="75">
        <v>114175.2</v>
      </c>
      <c r="Z453" s="74">
        <v>71.3873856975381</v>
      </c>
      <c r="AA453" s="73"/>
    </row>
    <row r="454" spans="1:27" ht="12.75" customHeight="1">
      <c r="A454" s="53"/>
      <c r="B454" s="71"/>
      <c r="C454" s="70" t="s">
        <v>540</v>
      </c>
      <c r="D454" s="70"/>
      <c r="E454" s="70"/>
      <c r="F454" s="70"/>
      <c r="G454" s="66">
        <v>801</v>
      </c>
      <c r="H454" s="65" t="s">
        <v>520</v>
      </c>
      <c r="I454" s="65" t="s">
        <v>403</v>
      </c>
      <c r="J454" s="64">
        <v>801</v>
      </c>
      <c r="K454" s="62"/>
      <c r="L454" s="63" t="s">
        <v>519</v>
      </c>
      <c r="M454" s="62">
        <v>801</v>
      </c>
      <c r="N454" s="61" t="s">
        <v>409</v>
      </c>
      <c r="O454" s="60" t="s">
        <v>409</v>
      </c>
      <c r="P454" s="59" t="s">
        <v>409</v>
      </c>
      <c r="Q454" s="58" t="s">
        <v>409</v>
      </c>
      <c r="R454" s="57"/>
      <c r="S454" s="57"/>
      <c r="T454" s="57"/>
      <c r="U454" s="56"/>
      <c r="V454" s="55">
        <v>159937.5</v>
      </c>
      <c r="W454" s="57"/>
      <c r="X454" s="56"/>
      <c r="Y454" s="55">
        <v>114175.2</v>
      </c>
      <c r="Z454" s="54">
        <v>71.3873856975381</v>
      </c>
      <c r="AA454" s="24"/>
    </row>
    <row r="455" spans="1:27" ht="45" customHeight="1">
      <c r="A455" s="53"/>
      <c r="B455" s="69"/>
      <c r="C455" s="68"/>
      <c r="D455" s="67" t="s">
        <v>539</v>
      </c>
      <c r="E455" s="67"/>
      <c r="F455" s="67"/>
      <c r="G455" s="66">
        <v>801</v>
      </c>
      <c r="H455" s="65" t="s">
        <v>520</v>
      </c>
      <c r="I455" s="65" t="s">
        <v>403</v>
      </c>
      <c r="J455" s="64">
        <v>801</v>
      </c>
      <c r="K455" s="62"/>
      <c r="L455" s="63" t="s">
        <v>519</v>
      </c>
      <c r="M455" s="62">
        <v>801</v>
      </c>
      <c r="N455" s="61" t="s">
        <v>538</v>
      </c>
      <c r="O455" s="60">
        <v>612501</v>
      </c>
      <c r="P455" s="59" t="s">
        <v>409</v>
      </c>
      <c r="Q455" s="58" t="s">
        <v>409</v>
      </c>
      <c r="R455" s="57"/>
      <c r="S455" s="57"/>
      <c r="T455" s="57"/>
      <c r="U455" s="56"/>
      <c r="V455" s="55">
        <v>3373.5</v>
      </c>
      <c r="W455" s="57"/>
      <c r="X455" s="56"/>
      <c r="Y455" s="55">
        <v>3180.1</v>
      </c>
      <c r="Z455" s="54">
        <v>94.26708166592559</v>
      </c>
      <c r="AA455" s="24"/>
    </row>
    <row r="456" spans="1:27" ht="22.5" customHeight="1">
      <c r="A456" s="53"/>
      <c r="B456" s="69"/>
      <c r="C456" s="90"/>
      <c r="D456" s="89"/>
      <c r="E456" s="88" t="s">
        <v>418</v>
      </c>
      <c r="F456" s="88"/>
      <c r="G456" s="66">
        <v>801</v>
      </c>
      <c r="H456" s="65" t="s">
        <v>520</v>
      </c>
      <c r="I456" s="65" t="s">
        <v>403</v>
      </c>
      <c r="J456" s="64">
        <v>801</v>
      </c>
      <c r="K456" s="62"/>
      <c r="L456" s="63" t="s">
        <v>519</v>
      </c>
      <c r="M456" s="62">
        <v>801</v>
      </c>
      <c r="N456" s="61" t="s">
        <v>538</v>
      </c>
      <c r="O456" s="60">
        <v>612501</v>
      </c>
      <c r="P456" s="59" t="s">
        <v>414</v>
      </c>
      <c r="Q456" s="58">
        <v>244</v>
      </c>
      <c r="R456" s="57"/>
      <c r="S456" s="57"/>
      <c r="T456" s="57"/>
      <c r="U456" s="56"/>
      <c r="V456" s="55">
        <v>1194</v>
      </c>
      <c r="W456" s="57"/>
      <c r="X456" s="56"/>
      <c r="Y456" s="55">
        <v>1188.4</v>
      </c>
      <c r="Z456" s="54">
        <v>99.53098827470687</v>
      </c>
      <c r="AA456" s="24"/>
    </row>
    <row r="457" spans="1:27" ht="22.5" customHeight="1">
      <c r="A457" s="53"/>
      <c r="B457" s="69"/>
      <c r="C457" s="90"/>
      <c r="D457" s="89"/>
      <c r="E457" s="88" t="s">
        <v>445</v>
      </c>
      <c r="F457" s="88"/>
      <c r="G457" s="66">
        <v>801</v>
      </c>
      <c r="H457" s="65" t="s">
        <v>520</v>
      </c>
      <c r="I457" s="65" t="s">
        <v>403</v>
      </c>
      <c r="J457" s="64">
        <v>801</v>
      </c>
      <c r="K457" s="62"/>
      <c r="L457" s="63" t="s">
        <v>519</v>
      </c>
      <c r="M457" s="62">
        <v>801</v>
      </c>
      <c r="N457" s="61" t="s">
        <v>538</v>
      </c>
      <c r="O457" s="60">
        <v>612501</v>
      </c>
      <c r="P457" s="59" t="s">
        <v>443</v>
      </c>
      <c r="Q457" s="58">
        <v>414</v>
      </c>
      <c r="R457" s="57"/>
      <c r="S457" s="57"/>
      <c r="T457" s="57"/>
      <c r="U457" s="56"/>
      <c r="V457" s="55">
        <v>100</v>
      </c>
      <c r="W457" s="57"/>
      <c r="X457" s="56"/>
      <c r="Y457" s="55">
        <v>0</v>
      </c>
      <c r="Z457" s="54">
        <v>0</v>
      </c>
      <c r="AA457" s="24"/>
    </row>
    <row r="458" spans="1:27" ht="12.75" customHeight="1">
      <c r="A458" s="53"/>
      <c r="B458" s="69"/>
      <c r="C458" s="90"/>
      <c r="D458" s="89"/>
      <c r="E458" s="88" t="s">
        <v>428</v>
      </c>
      <c r="F458" s="88"/>
      <c r="G458" s="66">
        <v>801</v>
      </c>
      <c r="H458" s="65" t="s">
        <v>520</v>
      </c>
      <c r="I458" s="65" t="s">
        <v>403</v>
      </c>
      <c r="J458" s="64">
        <v>801</v>
      </c>
      <c r="K458" s="62"/>
      <c r="L458" s="63" t="s">
        <v>519</v>
      </c>
      <c r="M458" s="62">
        <v>801</v>
      </c>
      <c r="N458" s="61" t="s">
        <v>538</v>
      </c>
      <c r="O458" s="60">
        <v>612501</v>
      </c>
      <c r="P458" s="59" t="s">
        <v>425</v>
      </c>
      <c r="Q458" s="58">
        <v>612</v>
      </c>
      <c r="R458" s="57"/>
      <c r="S458" s="57"/>
      <c r="T458" s="57"/>
      <c r="U458" s="56"/>
      <c r="V458" s="55">
        <v>776.2</v>
      </c>
      <c r="W458" s="57"/>
      <c r="X458" s="56"/>
      <c r="Y458" s="55">
        <v>688.5</v>
      </c>
      <c r="Z458" s="54">
        <v>88.70136562741561</v>
      </c>
      <c r="AA458" s="24"/>
    </row>
    <row r="459" spans="1:27" ht="12.75" customHeight="1">
      <c r="A459" s="53"/>
      <c r="B459" s="69"/>
      <c r="C459" s="90"/>
      <c r="D459" s="89"/>
      <c r="E459" s="88" t="s">
        <v>521</v>
      </c>
      <c r="F459" s="88"/>
      <c r="G459" s="66">
        <v>801</v>
      </c>
      <c r="H459" s="65" t="s">
        <v>520</v>
      </c>
      <c r="I459" s="65" t="s">
        <v>403</v>
      </c>
      <c r="J459" s="64">
        <v>801</v>
      </c>
      <c r="K459" s="62"/>
      <c r="L459" s="63" t="s">
        <v>519</v>
      </c>
      <c r="M459" s="62">
        <v>801</v>
      </c>
      <c r="N459" s="61" t="s">
        <v>538</v>
      </c>
      <c r="O459" s="60">
        <v>612501</v>
      </c>
      <c r="P459" s="59" t="s">
        <v>518</v>
      </c>
      <c r="Q459" s="58">
        <v>622</v>
      </c>
      <c r="R459" s="57"/>
      <c r="S459" s="57"/>
      <c r="T459" s="57"/>
      <c r="U459" s="56"/>
      <c r="V459" s="55">
        <v>1303.3</v>
      </c>
      <c r="W459" s="57"/>
      <c r="X459" s="56"/>
      <c r="Y459" s="55">
        <v>1303.2</v>
      </c>
      <c r="Z459" s="54">
        <v>99.99232716949284</v>
      </c>
      <c r="AA459" s="24"/>
    </row>
    <row r="460" spans="1:27" ht="33.75" customHeight="1">
      <c r="A460" s="53"/>
      <c r="B460" s="69"/>
      <c r="C460" s="68"/>
      <c r="D460" s="67" t="s">
        <v>537</v>
      </c>
      <c r="E460" s="67"/>
      <c r="F460" s="67"/>
      <c r="G460" s="66">
        <v>801</v>
      </c>
      <c r="H460" s="65" t="s">
        <v>520</v>
      </c>
      <c r="I460" s="65" t="s">
        <v>403</v>
      </c>
      <c r="J460" s="64">
        <v>801</v>
      </c>
      <c r="K460" s="62"/>
      <c r="L460" s="63" t="s">
        <v>519</v>
      </c>
      <c r="M460" s="62">
        <v>801</v>
      </c>
      <c r="N460" s="61" t="s">
        <v>536</v>
      </c>
      <c r="O460" s="60">
        <v>612601</v>
      </c>
      <c r="P460" s="59" t="s">
        <v>409</v>
      </c>
      <c r="Q460" s="58" t="s">
        <v>409</v>
      </c>
      <c r="R460" s="57"/>
      <c r="S460" s="57"/>
      <c r="T460" s="57"/>
      <c r="U460" s="56"/>
      <c r="V460" s="55">
        <v>120.6</v>
      </c>
      <c r="W460" s="57"/>
      <c r="X460" s="56"/>
      <c r="Y460" s="55">
        <v>53.1</v>
      </c>
      <c r="Z460" s="54">
        <v>44.029850746268664</v>
      </c>
      <c r="AA460" s="24"/>
    </row>
    <row r="461" spans="1:27" ht="12.75" customHeight="1">
      <c r="A461" s="53"/>
      <c r="B461" s="69"/>
      <c r="C461" s="90"/>
      <c r="D461" s="89"/>
      <c r="E461" s="88" t="s">
        <v>428</v>
      </c>
      <c r="F461" s="88"/>
      <c r="G461" s="66">
        <v>801</v>
      </c>
      <c r="H461" s="65" t="s">
        <v>520</v>
      </c>
      <c r="I461" s="65" t="s">
        <v>403</v>
      </c>
      <c r="J461" s="64">
        <v>801</v>
      </c>
      <c r="K461" s="62"/>
      <c r="L461" s="63" t="s">
        <v>519</v>
      </c>
      <c r="M461" s="62">
        <v>801</v>
      </c>
      <c r="N461" s="61" t="s">
        <v>536</v>
      </c>
      <c r="O461" s="60">
        <v>612601</v>
      </c>
      <c r="P461" s="59" t="s">
        <v>425</v>
      </c>
      <c r="Q461" s="58">
        <v>612</v>
      </c>
      <c r="R461" s="57"/>
      <c r="S461" s="57"/>
      <c r="T461" s="57"/>
      <c r="U461" s="56"/>
      <c r="V461" s="55">
        <v>120.6</v>
      </c>
      <c r="W461" s="57"/>
      <c r="X461" s="56"/>
      <c r="Y461" s="55">
        <v>53.1</v>
      </c>
      <c r="Z461" s="54">
        <v>44.029850746268664</v>
      </c>
      <c r="AA461" s="24"/>
    </row>
    <row r="462" spans="1:27" ht="45" customHeight="1">
      <c r="A462" s="53"/>
      <c r="B462" s="69"/>
      <c r="C462" s="68"/>
      <c r="D462" s="67" t="s">
        <v>535</v>
      </c>
      <c r="E462" s="67"/>
      <c r="F462" s="67"/>
      <c r="G462" s="66">
        <v>801</v>
      </c>
      <c r="H462" s="65" t="s">
        <v>520</v>
      </c>
      <c r="I462" s="65" t="s">
        <v>403</v>
      </c>
      <c r="J462" s="64">
        <v>801</v>
      </c>
      <c r="K462" s="62"/>
      <c r="L462" s="63" t="s">
        <v>519</v>
      </c>
      <c r="M462" s="62">
        <v>801</v>
      </c>
      <c r="N462" s="61" t="s">
        <v>534</v>
      </c>
      <c r="O462" s="60">
        <v>615144</v>
      </c>
      <c r="P462" s="59" t="s">
        <v>409</v>
      </c>
      <c r="Q462" s="58" t="s">
        <v>409</v>
      </c>
      <c r="R462" s="57"/>
      <c r="S462" s="57"/>
      <c r="T462" s="57"/>
      <c r="U462" s="56"/>
      <c r="V462" s="55">
        <v>13.8</v>
      </c>
      <c r="W462" s="57"/>
      <c r="X462" s="56"/>
      <c r="Y462" s="55">
        <v>13.8</v>
      </c>
      <c r="Z462" s="54">
        <v>100</v>
      </c>
      <c r="AA462" s="24"/>
    </row>
    <row r="463" spans="1:27" ht="12.75" customHeight="1">
      <c r="A463" s="53"/>
      <c r="B463" s="69"/>
      <c r="C463" s="90"/>
      <c r="D463" s="89"/>
      <c r="E463" s="88" t="s">
        <v>428</v>
      </c>
      <c r="F463" s="88"/>
      <c r="G463" s="66">
        <v>801</v>
      </c>
      <c r="H463" s="65" t="s">
        <v>520</v>
      </c>
      <c r="I463" s="65" t="s">
        <v>403</v>
      </c>
      <c r="J463" s="64">
        <v>801</v>
      </c>
      <c r="K463" s="62"/>
      <c r="L463" s="63" t="s">
        <v>519</v>
      </c>
      <c r="M463" s="62">
        <v>801</v>
      </c>
      <c r="N463" s="61" t="s">
        <v>534</v>
      </c>
      <c r="O463" s="60">
        <v>615144</v>
      </c>
      <c r="P463" s="59" t="s">
        <v>425</v>
      </c>
      <c r="Q463" s="58">
        <v>612</v>
      </c>
      <c r="R463" s="57"/>
      <c r="S463" s="57"/>
      <c r="T463" s="57"/>
      <c r="U463" s="56"/>
      <c r="V463" s="55">
        <v>13.8</v>
      </c>
      <c r="W463" s="57"/>
      <c r="X463" s="56"/>
      <c r="Y463" s="55">
        <v>13.8</v>
      </c>
      <c r="Z463" s="54">
        <v>100</v>
      </c>
      <c r="AA463" s="24"/>
    </row>
    <row r="464" spans="1:27" ht="45" customHeight="1">
      <c r="A464" s="53"/>
      <c r="B464" s="69"/>
      <c r="C464" s="68"/>
      <c r="D464" s="67" t="s">
        <v>533</v>
      </c>
      <c r="E464" s="67"/>
      <c r="F464" s="67"/>
      <c r="G464" s="66">
        <v>801</v>
      </c>
      <c r="H464" s="65" t="s">
        <v>520</v>
      </c>
      <c r="I464" s="65" t="s">
        <v>403</v>
      </c>
      <c r="J464" s="64">
        <v>801</v>
      </c>
      <c r="K464" s="62"/>
      <c r="L464" s="63" t="s">
        <v>519</v>
      </c>
      <c r="M464" s="62">
        <v>801</v>
      </c>
      <c r="N464" s="61" t="s">
        <v>532</v>
      </c>
      <c r="O464" s="60">
        <v>615418</v>
      </c>
      <c r="P464" s="59" t="s">
        <v>409</v>
      </c>
      <c r="Q464" s="58" t="s">
        <v>409</v>
      </c>
      <c r="R464" s="57"/>
      <c r="S464" s="57"/>
      <c r="T464" s="57"/>
      <c r="U464" s="56"/>
      <c r="V464" s="55">
        <v>159.1</v>
      </c>
      <c r="W464" s="57"/>
      <c r="X464" s="56"/>
      <c r="Y464" s="55">
        <v>0</v>
      </c>
      <c r="Z464" s="54">
        <v>0</v>
      </c>
      <c r="AA464" s="24"/>
    </row>
    <row r="465" spans="1:27" ht="12.75" customHeight="1">
      <c r="A465" s="53"/>
      <c r="B465" s="69"/>
      <c r="C465" s="90"/>
      <c r="D465" s="89"/>
      <c r="E465" s="88" t="s">
        <v>428</v>
      </c>
      <c r="F465" s="88"/>
      <c r="G465" s="66">
        <v>801</v>
      </c>
      <c r="H465" s="65" t="s">
        <v>520</v>
      </c>
      <c r="I465" s="65" t="s">
        <v>403</v>
      </c>
      <c r="J465" s="64">
        <v>801</v>
      </c>
      <c r="K465" s="62"/>
      <c r="L465" s="63" t="s">
        <v>519</v>
      </c>
      <c r="M465" s="62">
        <v>801</v>
      </c>
      <c r="N465" s="61" t="s">
        <v>532</v>
      </c>
      <c r="O465" s="60">
        <v>615418</v>
      </c>
      <c r="P465" s="59" t="s">
        <v>425</v>
      </c>
      <c r="Q465" s="58">
        <v>612</v>
      </c>
      <c r="R465" s="57"/>
      <c r="S465" s="57"/>
      <c r="T465" s="57"/>
      <c r="U465" s="56"/>
      <c r="V465" s="55">
        <v>159.1</v>
      </c>
      <c r="W465" s="57"/>
      <c r="X465" s="56"/>
      <c r="Y465" s="55">
        <v>0</v>
      </c>
      <c r="Z465" s="54">
        <v>0</v>
      </c>
      <c r="AA465" s="24"/>
    </row>
    <row r="466" spans="1:27" ht="33.75" customHeight="1">
      <c r="A466" s="53"/>
      <c r="B466" s="69"/>
      <c r="C466" s="68"/>
      <c r="D466" s="67" t="s">
        <v>531</v>
      </c>
      <c r="E466" s="67"/>
      <c r="F466" s="67"/>
      <c r="G466" s="66">
        <v>801</v>
      </c>
      <c r="H466" s="65" t="s">
        <v>520</v>
      </c>
      <c r="I466" s="65" t="s">
        <v>403</v>
      </c>
      <c r="J466" s="64">
        <v>801</v>
      </c>
      <c r="K466" s="62"/>
      <c r="L466" s="63" t="s">
        <v>519</v>
      </c>
      <c r="M466" s="62">
        <v>801</v>
      </c>
      <c r="N466" s="61" t="s">
        <v>530</v>
      </c>
      <c r="O466" s="60">
        <v>622501</v>
      </c>
      <c r="P466" s="59" t="s">
        <v>409</v>
      </c>
      <c r="Q466" s="58" t="s">
        <v>409</v>
      </c>
      <c r="R466" s="57"/>
      <c r="S466" s="57"/>
      <c r="T466" s="57"/>
      <c r="U466" s="56"/>
      <c r="V466" s="55">
        <v>4224.1</v>
      </c>
      <c r="W466" s="57"/>
      <c r="X466" s="56"/>
      <c r="Y466" s="55">
        <v>3147.4</v>
      </c>
      <c r="Z466" s="54">
        <v>74.51054662531664</v>
      </c>
      <c r="AA466" s="24"/>
    </row>
    <row r="467" spans="1:27" ht="22.5" customHeight="1">
      <c r="A467" s="53"/>
      <c r="B467" s="69"/>
      <c r="C467" s="90"/>
      <c r="D467" s="89"/>
      <c r="E467" s="88" t="s">
        <v>418</v>
      </c>
      <c r="F467" s="88"/>
      <c r="G467" s="66">
        <v>801</v>
      </c>
      <c r="H467" s="65" t="s">
        <v>520</v>
      </c>
      <c r="I467" s="65" t="s">
        <v>403</v>
      </c>
      <c r="J467" s="64">
        <v>801</v>
      </c>
      <c r="K467" s="62"/>
      <c r="L467" s="63" t="s">
        <v>519</v>
      </c>
      <c r="M467" s="62">
        <v>801</v>
      </c>
      <c r="N467" s="61" t="s">
        <v>530</v>
      </c>
      <c r="O467" s="60">
        <v>622501</v>
      </c>
      <c r="P467" s="59" t="s">
        <v>414</v>
      </c>
      <c r="Q467" s="58">
        <v>244</v>
      </c>
      <c r="R467" s="57"/>
      <c r="S467" s="57"/>
      <c r="T467" s="57"/>
      <c r="U467" s="56"/>
      <c r="V467" s="55">
        <v>33</v>
      </c>
      <c r="W467" s="57"/>
      <c r="X467" s="56"/>
      <c r="Y467" s="55">
        <v>0</v>
      </c>
      <c r="Z467" s="54">
        <v>0</v>
      </c>
      <c r="AA467" s="24"/>
    </row>
    <row r="468" spans="1:27" ht="12.75" customHeight="1">
      <c r="A468" s="53"/>
      <c r="B468" s="69"/>
      <c r="C468" s="90"/>
      <c r="D468" s="89"/>
      <c r="E468" s="88" t="s">
        <v>428</v>
      </c>
      <c r="F468" s="88"/>
      <c r="G468" s="66">
        <v>801</v>
      </c>
      <c r="H468" s="65" t="s">
        <v>520</v>
      </c>
      <c r="I468" s="65" t="s">
        <v>403</v>
      </c>
      <c r="J468" s="64">
        <v>801</v>
      </c>
      <c r="K468" s="62"/>
      <c r="L468" s="63" t="s">
        <v>519</v>
      </c>
      <c r="M468" s="62">
        <v>801</v>
      </c>
      <c r="N468" s="61" t="s">
        <v>530</v>
      </c>
      <c r="O468" s="60">
        <v>622501</v>
      </c>
      <c r="P468" s="59" t="s">
        <v>425</v>
      </c>
      <c r="Q468" s="58">
        <v>612</v>
      </c>
      <c r="R468" s="57"/>
      <c r="S468" s="57"/>
      <c r="T468" s="57"/>
      <c r="U468" s="56"/>
      <c r="V468" s="55">
        <v>298.9</v>
      </c>
      <c r="W468" s="57"/>
      <c r="X468" s="56"/>
      <c r="Y468" s="55">
        <v>95.7</v>
      </c>
      <c r="Z468" s="54">
        <v>32.01739712278354</v>
      </c>
      <c r="AA468" s="24"/>
    </row>
    <row r="469" spans="1:27" ht="12.75" customHeight="1">
      <c r="A469" s="53"/>
      <c r="B469" s="69"/>
      <c r="C469" s="90"/>
      <c r="D469" s="89"/>
      <c r="E469" s="88" t="s">
        <v>521</v>
      </c>
      <c r="F469" s="88"/>
      <c r="G469" s="66">
        <v>801</v>
      </c>
      <c r="H469" s="65" t="s">
        <v>520</v>
      </c>
      <c r="I469" s="65" t="s">
        <v>403</v>
      </c>
      <c r="J469" s="64">
        <v>801</v>
      </c>
      <c r="K469" s="62"/>
      <c r="L469" s="63" t="s">
        <v>519</v>
      </c>
      <c r="M469" s="62">
        <v>801</v>
      </c>
      <c r="N469" s="61" t="s">
        <v>530</v>
      </c>
      <c r="O469" s="60">
        <v>622501</v>
      </c>
      <c r="P469" s="59" t="s">
        <v>518</v>
      </c>
      <c r="Q469" s="58">
        <v>622</v>
      </c>
      <c r="R469" s="57"/>
      <c r="S469" s="57"/>
      <c r="T469" s="57"/>
      <c r="U469" s="56"/>
      <c r="V469" s="55">
        <v>3892.2</v>
      </c>
      <c r="W469" s="57"/>
      <c r="X469" s="56"/>
      <c r="Y469" s="55">
        <v>3051.7</v>
      </c>
      <c r="Z469" s="54">
        <v>78.40552900673141</v>
      </c>
      <c r="AA469" s="24"/>
    </row>
    <row r="470" spans="1:27" ht="33.75" customHeight="1">
      <c r="A470" s="53"/>
      <c r="B470" s="69"/>
      <c r="C470" s="68"/>
      <c r="D470" s="67" t="s">
        <v>529</v>
      </c>
      <c r="E470" s="67"/>
      <c r="F470" s="67"/>
      <c r="G470" s="66">
        <v>801</v>
      </c>
      <c r="H470" s="65" t="s">
        <v>520</v>
      </c>
      <c r="I470" s="65" t="s">
        <v>403</v>
      </c>
      <c r="J470" s="64">
        <v>801</v>
      </c>
      <c r="K470" s="62"/>
      <c r="L470" s="63" t="s">
        <v>519</v>
      </c>
      <c r="M470" s="62">
        <v>801</v>
      </c>
      <c r="N470" s="61" t="s">
        <v>526</v>
      </c>
      <c r="O470" s="60">
        <v>640059</v>
      </c>
      <c r="P470" s="59" t="s">
        <v>409</v>
      </c>
      <c r="Q470" s="58" t="s">
        <v>409</v>
      </c>
      <c r="R470" s="57"/>
      <c r="S470" s="57"/>
      <c r="T470" s="57"/>
      <c r="U470" s="56"/>
      <c r="V470" s="55">
        <v>123615.4</v>
      </c>
      <c r="W470" s="57"/>
      <c r="X470" s="56"/>
      <c r="Y470" s="55">
        <v>86472.2</v>
      </c>
      <c r="Z470" s="54">
        <v>69.95261108243795</v>
      </c>
      <c r="AA470" s="24"/>
    </row>
    <row r="471" spans="1:27" ht="22.5" customHeight="1">
      <c r="A471" s="53"/>
      <c r="B471" s="69"/>
      <c r="C471" s="90"/>
      <c r="D471" s="89"/>
      <c r="E471" s="88" t="s">
        <v>430</v>
      </c>
      <c r="F471" s="88"/>
      <c r="G471" s="66">
        <v>801</v>
      </c>
      <c r="H471" s="65" t="s">
        <v>520</v>
      </c>
      <c r="I471" s="65" t="s">
        <v>403</v>
      </c>
      <c r="J471" s="64">
        <v>801</v>
      </c>
      <c r="K471" s="62"/>
      <c r="L471" s="63" t="s">
        <v>519</v>
      </c>
      <c r="M471" s="62">
        <v>801</v>
      </c>
      <c r="N471" s="61" t="s">
        <v>526</v>
      </c>
      <c r="O471" s="60">
        <v>640059</v>
      </c>
      <c r="P471" s="59" t="s">
        <v>429</v>
      </c>
      <c r="Q471" s="58">
        <v>611</v>
      </c>
      <c r="R471" s="57"/>
      <c r="S471" s="57"/>
      <c r="T471" s="57"/>
      <c r="U471" s="56"/>
      <c r="V471" s="55">
        <v>26038.5</v>
      </c>
      <c r="W471" s="57"/>
      <c r="X471" s="56"/>
      <c r="Y471" s="55">
        <v>20624.1</v>
      </c>
      <c r="Z471" s="54">
        <v>79.20617547093725</v>
      </c>
      <c r="AA471" s="24"/>
    </row>
    <row r="472" spans="1:27" ht="12.75" customHeight="1">
      <c r="A472" s="53"/>
      <c r="B472" s="69"/>
      <c r="C472" s="90"/>
      <c r="D472" s="89"/>
      <c r="E472" s="88" t="s">
        <v>428</v>
      </c>
      <c r="F472" s="88"/>
      <c r="G472" s="66">
        <v>801</v>
      </c>
      <c r="H472" s="65" t="s">
        <v>520</v>
      </c>
      <c r="I472" s="65" t="s">
        <v>403</v>
      </c>
      <c r="J472" s="64">
        <v>801</v>
      </c>
      <c r="K472" s="62"/>
      <c r="L472" s="63" t="s">
        <v>519</v>
      </c>
      <c r="M472" s="62">
        <v>801</v>
      </c>
      <c r="N472" s="61" t="s">
        <v>526</v>
      </c>
      <c r="O472" s="60">
        <v>640059</v>
      </c>
      <c r="P472" s="59" t="s">
        <v>425</v>
      </c>
      <c r="Q472" s="58">
        <v>612</v>
      </c>
      <c r="R472" s="57"/>
      <c r="S472" s="57"/>
      <c r="T472" s="57"/>
      <c r="U472" s="56"/>
      <c r="V472" s="55">
        <v>488.4</v>
      </c>
      <c r="W472" s="57"/>
      <c r="X472" s="56"/>
      <c r="Y472" s="55">
        <v>375.2</v>
      </c>
      <c r="Z472" s="54">
        <v>76.82227682227682</v>
      </c>
      <c r="AA472" s="24"/>
    </row>
    <row r="473" spans="1:27" ht="22.5" customHeight="1">
      <c r="A473" s="53"/>
      <c r="B473" s="69"/>
      <c r="C473" s="90"/>
      <c r="D473" s="89"/>
      <c r="E473" s="88" t="s">
        <v>528</v>
      </c>
      <c r="F473" s="88"/>
      <c r="G473" s="66">
        <v>801</v>
      </c>
      <c r="H473" s="65" t="s">
        <v>520</v>
      </c>
      <c r="I473" s="65" t="s">
        <v>403</v>
      </c>
      <c r="J473" s="64">
        <v>801</v>
      </c>
      <c r="K473" s="62"/>
      <c r="L473" s="63" t="s">
        <v>519</v>
      </c>
      <c r="M473" s="62">
        <v>801</v>
      </c>
      <c r="N473" s="61" t="s">
        <v>526</v>
      </c>
      <c r="O473" s="60">
        <v>640059</v>
      </c>
      <c r="P473" s="59" t="s">
        <v>527</v>
      </c>
      <c r="Q473" s="58">
        <v>621</v>
      </c>
      <c r="R473" s="57"/>
      <c r="S473" s="57"/>
      <c r="T473" s="57"/>
      <c r="U473" s="56"/>
      <c r="V473" s="55">
        <v>90957.3</v>
      </c>
      <c r="W473" s="57"/>
      <c r="X473" s="56"/>
      <c r="Y473" s="55">
        <v>59859.3</v>
      </c>
      <c r="Z473" s="54">
        <v>65.81033078158653</v>
      </c>
      <c r="AA473" s="24"/>
    </row>
    <row r="474" spans="1:27" ht="12.75" customHeight="1">
      <c r="A474" s="53"/>
      <c r="B474" s="69"/>
      <c r="C474" s="90"/>
      <c r="D474" s="89"/>
      <c r="E474" s="88" t="s">
        <v>521</v>
      </c>
      <c r="F474" s="88"/>
      <c r="G474" s="66">
        <v>801</v>
      </c>
      <c r="H474" s="65" t="s">
        <v>520</v>
      </c>
      <c r="I474" s="65" t="s">
        <v>403</v>
      </c>
      <c r="J474" s="64">
        <v>801</v>
      </c>
      <c r="K474" s="62"/>
      <c r="L474" s="63" t="s">
        <v>519</v>
      </c>
      <c r="M474" s="62">
        <v>801</v>
      </c>
      <c r="N474" s="61" t="s">
        <v>526</v>
      </c>
      <c r="O474" s="60">
        <v>640059</v>
      </c>
      <c r="P474" s="59" t="s">
        <v>518</v>
      </c>
      <c r="Q474" s="58">
        <v>622</v>
      </c>
      <c r="R474" s="57"/>
      <c r="S474" s="57"/>
      <c r="T474" s="57"/>
      <c r="U474" s="56"/>
      <c r="V474" s="55">
        <v>6131.2</v>
      </c>
      <c r="W474" s="57"/>
      <c r="X474" s="56"/>
      <c r="Y474" s="55">
        <v>5613.6</v>
      </c>
      <c r="Z474" s="54">
        <v>91.5579331941545</v>
      </c>
      <c r="AA474" s="24"/>
    </row>
    <row r="475" spans="1:27" ht="56.25" customHeight="1">
      <c r="A475" s="53"/>
      <c r="B475" s="69"/>
      <c r="C475" s="68"/>
      <c r="D475" s="67" t="s">
        <v>525</v>
      </c>
      <c r="E475" s="67"/>
      <c r="F475" s="67"/>
      <c r="G475" s="66">
        <v>801</v>
      </c>
      <c r="H475" s="65" t="s">
        <v>520</v>
      </c>
      <c r="I475" s="65" t="s">
        <v>403</v>
      </c>
      <c r="J475" s="64">
        <v>801</v>
      </c>
      <c r="K475" s="62"/>
      <c r="L475" s="63" t="s">
        <v>519</v>
      </c>
      <c r="M475" s="62">
        <v>801</v>
      </c>
      <c r="N475" s="61" t="s">
        <v>524</v>
      </c>
      <c r="O475" s="60">
        <v>645471</v>
      </c>
      <c r="P475" s="59" t="s">
        <v>409</v>
      </c>
      <c r="Q475" s="58" t="s">
        <v>409</v>
      </c>
      <c r="R475" s="57"/>
      <c r="S475" s="57"/>
      <c r="T475" s="57"/>
      <c r="U475" s="56"/>
      <c r="V475" s="55">
        <v>26187.8</v>
      </c>
      <c r="W475" s="57"/>
      <c r="X475" s="56"/>
      <c r="Y475" s="55">
        <v>19205.7</v>
      </c>
      <c r="Z475" s="54">
        <v>73.33834839123561</v>
      </c>
      <c r="AA475" s="24"/>
    </row>
    <row r="476" spans="1:27" ht="12.75" customHeight="1">
      <c r="A476" s="53"/>
      <c r="B476" s="69"/>
      <c r="C476" s="90"/>
      <c r="D476" s="89"/>
      <c r="E476" s="88" t="s">
        <v>428</v>
      </c>
      <c r="F476" s="88"/>
      <c r="G476" s="66">
        <v>801</v>
      </c>
      <c r="H476" s="65" t="s">
        <v>520</v>
      </c>
      <c r="I476" s="65" t="s">
        <v>403</v>
      </c>
      <c r="J476" s="64">
        <v>801</v>
      </c>
      <c r="K476" s="62"/>
      <c r="L476" s="63" t="s">
        <v>519</v>
      </c>
      <c r="M476" s="62">
        <v>801</v>
      </c>
      <c r="N476" s="61" t="s">
        <v>524</v>
      </c>
      <c r="O476" s="60">
        <v>645471</v>
      </c>
      <c r="P476" s="59" t="s">
        <v>425</v>
      </c>
      <c r="Q476" s="58">
        <v>612</v>
      </c>
      <c r="R476" s="57"/>
      <c r="S476" s="57"/>
      <c r="T476" s="57"/>
      <c r="U476" s="56"/>
      <c r="V476" s="55">
        <v>7653.6</v>
      </c>
      <c r="W476" s="57"/>
      <c r="X476" s="56"/>
      <c r="Y476" s="55">
        <v>4805.1</v>
      </c>
      <c r="Z476" s="54">
        <v>62.78222013170273</v>
      </c>
      <c r="AA476" s="24"/>
    </row>
    <row r="477" spans="1:27" ht="12.75" customHeight="1">
      <c r="A477" s="53"/>
      <c r="B477" s="69"/>
      <c r="C477" s="90"/>
      <c r="D477" s="89"/>
      <c r="E477" s="88" t="s">
        <v>521</v>
      </c>
      <c r="F477" s="88"/>
      <c r="G477" s="66">
        <v>801</v>
      </c>
      <c r="H477" s="65" t="s">
        <v>520</v>
      </c>
      <c r="I477" s="65" t="s">
        <v>403</v>
      </c>
      <c r="J477" s="64">
        <v>801</v>
      </c>
      <c r="K477" s="62"/>
      <c r="L477" s="63" t="s">
        <v>519</v>
      </c>
      <c r="M477" s="62">
        <v>801</v>
      </c>
      <c r="N477" s="61" t="s">
        <v>524</v>
      </c>
      <c r="O477" s="60">
        <v>645471</v>
      </c>
      <c r="P477" s="59" t="s">
        <v>518</v>
      </c>
      <c r="Q477" s="58">
        <v>622</v>
      </c>
      <c r="R477" s="57"/>
      <c r="S477" s="57"/>
      <c r="T477" s="57"/>
      <c r="U477" s="56"/>
      <c r="V477" s="55">
        <v>18534.2</v>
      </c>
      <c r="W477" s="57"/>
      <c r="X477" s="56"/>
      <c r="Y477" s="55">
        <v>14400.6</v>
      </c>
      <c r="Z477" s="54">
        <v>77.69744580289411</v>
      </c>
      <c r="AA477" s="24"/>
    </row>
    <row r="478" spans="1:27" ht="45" customHeight="1">
      <c r="A478" s="53"/>
      <c r="B478" s="69"/>
      <c r="C478" s="68"/>
      <c r="D478" s="67" t="s">
        <v>523</v>
      </c>
      <c r="E478" s="67"/>
      <c r="F478" s="67"/>
      <c r="G478" s="66">
        <v>801</v>
      </c>
      <c r="H478" s="65" t="s">
        <v>520</v>
      </c>
      <c r="I478" s="65" t="s">
        <v>403</v>
      </c>
      <c r="J478" s="64">
        <v>801</v>
      </c>
      <c r="K478" s="62"/>
      <c r="L478" s="63" t="s">
        <v>519</v>
      </c>
      <c r="M478" s="62">
        <v>801</v>
      </c>
      <c r="N478" s="61" t="s">
        <v>522</v>
      </c>
      <c r="O478" s="60">
        <v>645608</v>
      </c>
      <c r="P478" s="59" t="s">
        <v>409</v>
      </c>
      <c r="Q478" s="58" t="s">
        <v>409</v>
      </c>
      <c r="R478" s="57"/>
      <c r="S478" s="57"/>
      <c r="T478" s="57"/>
      <c r="U478" s="56"/>
      <c r="V478" s="55">
        <v>1372</v>
      </c>
      <c r="W478" s="57"/>
      <c r="X478" s="56"/>
      <c r="Y478" s="55">
        <v>1371.7</v>
      </c>
      <c r="Z478" s="54">
        <v>99.97813411078718</v>
      </c>
      <c r="AA478" s="24"/>
    </row>
    <row r="479" spans="1:27" ht="12.75" customHeight="1">
      <c r="A479" s="53"/>
      <c r="B479" s="69"/>
      <c r="C479" s="90"/>
      <c r="D479" s="89"/>
      <c r="E479" s="88" t="s">
        <v>521</v>
      </c>
      <c r="F479" s="88"/>
      <c r="G479" s="66">
        <v>801</v>
      </c>
      <c r="H479" s="65" t="s">
        <v>520</v>
      </c>
      <c r="I479" s="65" t="s">
        <v>403</v>
      </c>
      <c r="J479" s="64">
        <v>801</v>
      </c>
      <c r="K479" s="62"/>
      <c r="L479" s="63" t="s">
        <v>519</v>
      </c>
      <c r="M479" s="62">
        <v>801</v>
      </c>
      <c r="N479" s="61" t="s">
        <v>522</v>
      </c>
      <c r="O479" s="60">
        <v>645608</v>
      </c>
      <c r="P479" s="59" t="s">
        <v>518</v>
      </c>
      <c r="Q479" s="58">
        <v>622</v>
      </c>
      <c r="R479" s="57"/>
      <c r="S479" s="57"/>
      <c r="T479" s="57"/>
      <c r="U479" s="56"/>
      <c r="V479" s="55">
        <v>1372</v>
      </c>
      <c r="W479" s="57"/>
      <c r="X479" s="56"/>
      <c r="Y479" s="55">
        <v>1371.7</v>
      </c>
      <c r="Z479" s="54">
        <v>99.97813411078718</v>
      </c>
      <c r="AA479" s="24"/>
    </row>
    <row r="480" spans="1:27" ht="33.75" customHeight="1">
      <c r="A480" s="53"/>
      <c r="B480" s="69"/>
      <c r="C480" s="68"/>
      <c r="D480" s="67" t="s">
        <v>442</v>
      </c>
      <c r="E480" s="67"/>
      <c r="F480" s="67"/>
      <c r="G480" s="66">
        <v>801</v>
      </c>
      <c r="H480" s="65" t="s">
        <v>520</v>
      </c>
      <c r="I480" s="65" t="s">
        <v>403</v>
      </c>
      <c r="J480" s="64">
        <v>801</v>
      </c>
      <c r="K480" s="62"/>
      <c r="L480" s="63" t="s">
        <v>519</v>
      </c>
      <c r="M480" s="62">
        <v>801</v>
      </c>
      <c r="N480" s="61" t="s">
        <v>441</v>
      </c>
      <c r="O480" s="60">
        <v>1602501</v>
      </c>
      <c r="P480" s="59" t="s">
        <v>409</v>
      </c>
      <c r="Q480" s="58" t="s">
        <v>409</v>
      </c>
      <c r="R480" s="57"/>
      <c r="S480" s="57"/>
      <c r="T480" s="57"/>
      <c r="U480" s="56"/>
      <c r="V480" s="55">
        <v>7.2</v>
      </c>
      <c r="W480" s="57"/>
      <c r="X480" s="56"/>
      <c r="Y480" s="55">
        <v>7.2</v>
      </c>
      <c r="Z480" s="54">
        <v>100</v>
      </c>
      <c r="AA480" s="24"/>
    </row>
    <row r="481" spans="1:27" ht="22.5" customHeight="1">
      <c r="A481" s="53"/>
      <c r="B481" s="69"/>
      <c r="C481" s="90"/>
      <c r="D481" s="89"/>
      <c r="E481" s="88" t="s">
        <v>445</v>
      </c>
      <c r="F481" s="88"/>
      <c r="G481" s="66">
        <v>801</v>
      </c>
      <c r="H481" s="65" t="s">
        <v>520</v>
      </c>
      <c r="I481" s="65" t="s">
        <v>403</v>
      </c>
      <c r="J481" s="64">
        <v>801</v>
      </c>
      <c r="K481" s="62"/>
      <c r="L481" s="63" t="s">
        <v>519</v>
      </c>
      <c r="M481" s="62">
        <v>801</v>
      </c>
      <c r="N481" s="61" t="s">
        <v>441</v>
      </c>
      <c r="O481" s="60">
        <v>1602501</v>
      </c>
      <c r="P481" s="59" t="s">
        <v>443</v>
      </c>
      <c r="Q481" s="58">
        <v>414</v>
      </c>
      <c r="R481" s="57"/>
      <c r="S481" s="57"/>
      <c r="T481" s="57"/>
      <c r="U481" s="56"/>
      <c r="V481" s="55">
        <v>7.2</v>
      </c>
      <c r="W481" s="57"/>
      <c r="X481" s="56"/>
      <c r="Y481" s="55">
        <v>7.2</v>
      </c>
      <c r="Z481" s="54">
        <v>100</v>
      </c>
      <c r="AA481" s="24"/>
    </row>
    <row r="482" spans="1:27" ht="33.75" customHeight="1">
      <c r="A482" s="53"/>
      <c r="B482" s="69"/>
      <c r="C482" s="68"/>
      <c r="D482" s="67" t="s">
        <v>440</v>
      </c>
      <c r="E482" s="67"/>
      <c r="F482" s="67"/>
      <c r="G482" s="66">
        <v>801</v>
      </c>
      <c r="H482" s="65" t="s">
        <v>520</v>
      </c>
      <c r="I482" s="65" t="s">
        <v>403</v>
      </c>
      <c r="J482" s="64">
        <v>801</v>
      </c>
      <c r="K482" s="62"/>
      <c r="L482" s="63" t="s">
        <v>519</v>
      </c>
      <c r="M482" s="62">
        <v>801</v>
      </c>
      <c r="N482" s="61" t="s">
        <v>439</v>
      </c>
      <c r="O482" s="60">
        <v>1605431</v>
      </c>
      <c r="P482" s="59" t="s">
        <v>409</v>
      </c>
      <c r="Q482" s="58" t="s">
        <v>409</v>
      </c>
      <c r="R482" s="57"/>
      <c r="S482" s="57"/>
      <c r="T482" s="57"/>
      <c r="U482" s="56"/>
      <c r="V482" s="55">
        <v>724</v>
      </c>
      <c r="W482" s="57"/>
      <c r="X482" s="56"/>
      <c r="Y482" s="55">
        <v>724</v>
      </c>
      <c r="Z482" s="54">
        <v>100</v>
      </c>
      <c r="AA482" s="24"/>
    </row>
    <row r="483" spans="1:27" ht="22.5" customHeight="1">
      <c r="A483" s="53"/>
      <c r="B483" s="69"/>
      <c r="C483" s="90"/>
      <c r="D483" s="89"/>
      <c r="E483" s="88" t="s">
        <v>445</v>
      </c>
      <c r="F483" s="88"/>
      <c r="G483" s="66">
        <v>801</v>
      </c>
      <c r="H483" s="65" t="s">
        <v>520</v>
      </c>
      <c r="I483" s="65" t="s">
        <v>403</v>
      </c>
      <c r="J483" s="64">
        <v>801</v>
      </c>
      <c r="K483" s="62"/>
      <c r="L483" s="63" t="s">
        <v>519</v>
      </c>
      <c r="M483" s="62">
        <v>801</v>
      </c>
      <c r="N483" s="61" t="s">
        <v>439</v>
      </c>
      <c r="O483" s="60">
        <v>1605431</v>
      </c>
      <c r="P483" s="59" t="s">
        <v>443</v>
      </c>
      <c r="Q483" s="58">
        <v>414</v>
      </c>
      <c r="R483" s="57"/>
      <c r="S483" s="57"/>
      <c r="T483" s="57"/>
      <c r="U483" s="56"/>
      <c r="V483" s="55">
        <v>724</v>
      </c>
      <c r="W483" s="57"/>
      <c r="X483" s="56"/>
      <c r="Y483" s="55">
        <v>724</v>
      </c>
      <c r="Z483" s="54">
        <v>100</v>
      </c>
      <c r="AA483" s="24"/>
    </row>
    <row r="484" spans="1:27" ht="45" customHeight="1">
      <c r="A484" s="53"/>
      <c r="B484" s="69"/>
      <c r="C484" s="68"/>
      <c r="D484" s="67" t="s">
        <v>453</v>
      </c>
      <c r="E484" s="67"/>
      <c r="F484" s="67"/>
      <c r="G484" s="66">
        <v>801</v>
      </c>
      <c r="H484" s="65" t="s">
        <v>520</v>
      </c>
      <c r="I484" s="65" t="s">
        <v>403</v>
      </c>
      <c r="J484" s="64">
        <v>801</v>
      </c>
      <c r="K484" s="62"/>
      <c r="L484" s="63" t="s">
        <v>519</v>
      </c>
      <c r="M484" s="62">
        <v>801</v>
      </c>
      <c r="N484" s="61" t="s">
        <v>452</v>
      </c>
      <c r="O484" s="60">
        <v>1722501</v>
      </c>
      <c r="P484" s="59" t="s">
        <v>409</v>
      </c>
      <c r="Q484" s="58" t="s">
        <v>409</v>
      </c>
      <c r="R484" s="57"/>
      <c r="S484" s="57"/>
      <c r="T484" s="57"/>
      <c r="U484" s="56"/>
      <c r="V484" s="55">
        <v>25</v>
      </c>
      <c r="W484" s="57"/>
      <c r="X484" s="56"/>
      <c r="Y484" s="55">
        <v>0</v>
      </c>
      <c r="Z484" s="54">
        <v>0</v>
      </c>
      <c r="AA484" s="24"/>
    </row>
    <row r="485" spans="1:27" ht="12.75" customHeight="1">
      <c r="A485" s="53"/>
      <c r="B485" s="69"/>
      <c r="C485" s="90"/>
      <c r="D485" s="89"/>
      <c r="E485" s="88" t="s">
        <v>521</v>
      </c>
      <c r="F485" s="88"/>
      <c r="G485" s="66">
        <v>801</v>
      </c>
      <c r="H485" s="65" t="s">
        <v>520</v>
      </c>
      <c r="I485" s="65" t="s">
        <v>403</v>
      </c>
      <c r="J485" s="64">
        <v>801</v>
      </c>
      <c r="K485" s="62"/>
      <c r="L485" s="63" t="s">
        <v>519</v>
      </c>
      <c r="M485" s="62">
        <v>801</v>
      </c>
      <c r="N485" s="61" t="s">
        <v>452</v>
      </c>
      <c r="O485" s="60">
        <v>1722501</v>
      </c>
      <c r="P485" s="59" t="s">
        <v>518</v>
      </c>
      <c r="Q485" s="58">
        <v>622</v>
      </c>
      <c r="R485" s="57"/>
      <c r="S485" s="57"/>
      <c r="T485" s="57"/>
      <c r="U485" s="56"/>
      <c r="V485" s="55">
        <v>25</v>
      </c>
      <c r="W485" s="57"/>
      <c r="X485" s="56"/>
      <c r="Y485" s="55">
        <v>0</v>
      </c>
      <c r="Z485" s="54">
        <v>0</v>
      </c>
      <c r="AA485" s="24"/>
    </row>
    <row r="486" spans="1:27" ht="33.75" customHeight="1">
      <c r="A486" s="53"/>
      <c r="B486" s="69"/>
      <c r="C486" s="68"/>
      <c r="D486" s="67" t="s">
        <v>419</v>
      </c>
      <c r="E486" s="67"/>
      <c r="F486" s="67"/>
      <c r="G486" s="66">
        <v>801</v>
      </c>
      <c r="H486" s="65" t="s">
        <v>520</v>
      </c>
      <c r="I486" s="65" t="s">
        <v>403</v>
      </c>
      <c r="J486" s="64">
        <v>801</v>
      </c>
      <c r="K486" s="62"/>
      <c r="L486" s="63" t="s">
        <v>519</v>
      </c>
      <c r="M486" s="62">
        <v>801</v>
      </c>
      <c r="N486" s="61" t="s">
        <v>415</v>
      </c>
      <c r="O486" s="60">
        <v>1802501</v>
      </c>
      <c r="P486" s="59" t="s">
        <v>409</v>
      </c>
      <c r="Q486" s="58" t="s">
        <v>409</v>
      </c>
      <c r="R486" s="57"/>
      <c r="S486" s="57"/>
      <c r="T486" s="57"/>
      <c r="U486" s="56"/>
      <c r="V486" s="55">
        <v>115</v>
      </c>
      <c r="W486" s="57"/>
      <c r="X486" s="56"/>
      <c r="Y486" s="55">
        <v>0</v>
      </c>
      <c r="Z486" s="54">
        <v>0</v>
      </c>
      <c r="AA486" s="24"/>
    </row>
    <row r="487" spans="1:27" ht="12.75" customHeight="1">
      <c r="A487" s="53"/>
      <c r="B487" s="69"/>
      <c r="C487" s="90"/>
      <c r="D487" s="89"/>
      <c r="E487" s="88" t="s">
        <v>521</v>
      </c>
      <c r="F487" s="88"/>
      <c r="G487" s="66">
        <v>801</v>
      </c>
      <c r="H487" s="65" t="s">
        <v>520</v>
      </c>
      <c r="I487" s="65" t="s">
        <v>403</v>
      </c>
      <c r="J487" s="64">
        <v>801</v>
      </c>
      <c r="K487" s="62"/>
      <c r="L487" s="63" t="s">
        <v>519</v>
      </c>
      <c r="M487" s="62">
        <v>801</v>
      </c>
      <c r="N487" s="61" t="s">
        <v>415</v>
      </c>
      <c r="O487" s="60">
        <v>1802501</v>
      </c>
      <c r="P487" s="59" t="s">
        <v>518</v>
      </c>
      <c r="Q487" s="58">
        <v>622</v>
      </c>
      <c r="R487" s="57"/>
      <c r="S487" s="57"/>
      <c r="T487" s="57"/>
      <c r="U487" s="56"/>
      <c r="V487" s="55">
        <v>115</v>
      </c>
      <c r="W487" s="57"/>
      <c r="X487" s="56"/>
      <c r="Y487" s="55">
        <v>0</v>
      </c>
      <c r="Z487" s="54">
        <v>0</v>
      </c>
      <c r="AA487" s="24"/>
    </row>
    <row r="488" spans="1:27" s="72" customFormat="1" ht="12.75" customHeight="1">
      <c r="A488" s="87"/>
      <c r="B488" s="86" t="s">
        <v>517</v>
      </c>
      <c r="C488" s="86"/>
      <c r="D488" s="86"/>
      <c r="E488" s="86"/>
      <c r="F488" s="86"/>
      <c r="G488" s="85" t="s">
        <v>409</v>
      </c>
      <c r="H488" s="83" t="s">
        <v>466</v>
      </c>
      <c r="I488" s="83" t="s">
        <v>412</v>
      </c>
      <c r="J488" s="84">
        <v>1006</v>
      </c>
      <c r="K488" s="82"/>
      <c r="L488" s="83"/>
      <c r="M488" s="82" t="s">
        <v>409</v>
      </c>
      <c r="N488" s="81" t="s">
        <v>409</v>
      </c>
      <c r="O488" s="80" t="s">
        <v>409</v>
      </c>
      <c r="P488" s="79" t="s">
        <v>409</v>
      </c>
      <c r="Q488" s="78" t="s">
        <v>409</v>
      </c>
      <c r="R488" s="77"/>
      <c r="S488" s="77"/>
      <c r="T488" s="77"/>
      <c r="U488" s="76"/>
      <c r="V488" s="75">
        <v>182151.1</v>
      </c>
      <c r="W488" s="77"/>
      <c r="X488" s="76"/>
      <c r="Y488" s="75">
        <v>124776.4</v>
      </c>
      <c r="Z488" s="74">
        <v>68.50159016333143</v>
      </c>
      <c r="AA488" s="73"/>
    </row>
    <row r="489" spans="1:27" ht="12.75" customHeight="1">
      <c r="A489" s="53"/>
      <c r="B489" s="71"/>
      <c r="C489" s="70" t="s">
        <v>516</v>
      </c>
      <c r="D489" s="70"/>
      <c r="E489" s="70"/>
      <c r="F489" s="70"/>
      <c r="G489" s="66">
        <v>1001</v>
      </c>
      <c r="H489" s="65" t="s">
        <v>466</v>
      </c>
      <c r="I489" s="65" t="s">
        <v>403</v>
      </c>
      <c r="J489" s="64">
        <v>1001</v>
      </c>
      <c r="K489" s="62"/>
      <c r="L489" s="63" t="s">
        <v>466</v>
      </c>
      <c r="M489" s="62">
        <v>1001</v>
      </c>
      <c r="N489" s="61" t="s">
        <v>409</v>
      </c>
      <c r="O489" s="60" t="s">
        <v>409</v>
      </c>
      <c r="P489" s="59" t="s">
        <v>409</v>
      </c>
      <c r="Q489" s="58" t="s">
        <v>409</v>
      </c>
      <c r="R489" s="57"/>
      <c r="S489" s="57"/>
      <c r="T489" s="57"/>
      <c r="U489" s="56"/>
      <c r="V489" s="55">
        <v>7027.6</v>
      </c>
      <c r="W489" s="57"/>
      <c r="X489" s="56"/>
      <c r="Y489" s="55">
        <v>4852.3</v>
      </c>
      <c r="Z489" s="54">
        <v>69.04633160680744</v>
      </c>
      <c r="AA489" s="24"/>
    </row>
    <row r="490" spans="1:27" ht="12.75" customHeight="1">
      <c r="A490" s="53"/>
      <c r="B490" s="69"/>
      <c r="C490" s="68"/>
      <c r="D490" s="67" t="s">
        <v>515</v>
      </c>
      <c r="E490" s="67"/>
      <c r="F490" s="67"/>
      <c r="G490" s="66">
        <v>1001</v>
      </c>
      <c r="H490" s="65" t="s">
        <v>466</v>
      </c>
      <c r="I490" s="65" t="s">
        <v>403</v>
      </c>
      <c r="J490" s="64">
        <v>1001</v>
      </c>
      <c r="K490" s="62"/>
      <c r="L490" s="63" t="s">
        <v>466</v>
      </c>
      <c r="M490" s="62">
        <v>1001</v>
      </c>
      <c r="N490" s="61" t="s">
        <v>514</v>
      </c>
      <c r="O490" s="60">
        <v>4012801</v>
      </c>
      <c r="P490" s="59" t="s">
        <v>409</v>
      </c>
      <c r="Q490" s="58" t="s">
        <v>409</v>
      </c>
      <c r="R490" s="57"/>
      <c r="S490" s="57"/>
      <c r="T490" s="57"/>
      <c r="U490" s="56"/>
      <c r="V490" s="55">
        <v>7027.6</v>
      </c>
      <c r="W490" s="57"/>
      <c r="X490" s="56"/>
      <c r="Y490" s="55">
        <v>4852.3</v>
      </c>
      <c r="Z490" s="54">
        <v>69.04633160680744</v>
      </c>
      <c r="AA490" s="24"/>
    </row>
    <row r="491" spans="1:27" ht="22.5" customHeight="1">
      <c r="A491" s="53"/>
      <c r="B491" s="69"/>
      <c r="C491" s="90"/>
      <c r="D491" s="89"/>
      <c r="E491" s="88" t="s">
        <v>491</v>
      </c>
      <c r="F491" s="88"/>
      <c r="G491" s="66">
        <v>1001</v>
      </c>
      <c r="H491" s="65" t="s">
        <v>466</v>
      </c>
      <c r="I491" s="65" t="s">
        <v>403</v>
      </c>
      <c r="J491" s="64">
        <v>1001</v>
      </c>
      <c r="K491" s="62"/>
      <c r="L491" s="63" t="s">
        <v>466</v>
      </c>
      <c r="M491" s="62">
        <v>1001</v>
      </c>
      <c r="N491" s="61" t="s">
        <v>514</v>
      </c>
      <c r="O491" s="60">
        <v>4012801</v>
      </c>
      <c r="P491" s="59" t="s">
        <v>489</v>
      </c>
      <c r="Q491" s="58">
        <v>321</v>
      </c>
      <c r="R491" s="57"/>
      <c r="S491" s="57"/>
      <c r="T491" s="57"/>
      <c r="U491" s="56"/>
      <c r="V491" s="55">
        <v>7027.6</v>
      </c>
      <c r="W491" s="57"/>
      <c r="X491" s="56"/>
      <c r="Y491" s="55">
        <v>4852.3</v>
      </c>
      <c r="Z491" s="54">
        <v>69.04633160680744</v>
      </c>
      <c r="AA491" s="24"/>
    </row>
    <row r="492" spans="1:27" ht="12.75" customHeight="1">
      <c r="A492" s="53"/>
      <c r="B492" s="71"/>
      <c r="C492" s="70" t="s">
        <v>513</v>
      </c>
      <c r="D492" s="70"/>
      <c r="E492" s="70"/>
      <c r="F492" s="70"/>
      <c r="G492" s="66">
        <v>1003</v>
      </c>
      <c r="H492" s="65" t="s">
        <v>466</v>
      </c>
      <c r="I492" s="65" t="s">
        <v>497</v>
      </c>
      <c r="J492" s="64">
        <v>1003</v>
      </c>
      <c r="K492" s="62"/>
      <c r="L492" s="63" t="s">
        <v>466</v>
      </c>
      <c r="M492" s="62">
        <v>1003</v>
      </c>
      <c r="N492" s="61" t="s">
        <v>409</v>
      </c>
      <c r="O492" s="60" t="s">
        <v>409</v>
      </c>
      <c r="P492" s="59" t="s">
        <v>409</v>
      </c>
      <c r="Q492" s="58" t="s">
        <v>409</v>
      </c>
      <c r="R492" s="57"/>
      <c r="S492" s="57"/>
      <c r="T492" s="57"/>
      <c r="U492" s="56"/>
      <c r="V492" s="55">
        <v>13186.5</v>
      </c>
      <c r="W492" s="57"/>
      <c r="X492" s="56"/>
      <c r="Y492" s="55">
        <v>8873.2</v>
      </c>
      <c r="Z492" s="54">
        <v>67.29003147158079</v>
      </c>
      <c r="AA492" s="24"/>
    </row>
    <row r="493" spans="1:27" ht="45" customHeight="1">
      <c r="A493" s="53"/>
      <c r="B493" s="69"/>
      <c r="C493" s="68"/>
      <c r="D493" s="67" t="s">
        <v>512</v>
      </c>
      <c r="E493" s="67"/>
      <c r="F493" s="67"/>
      <c r="G493" s="66">
        <v>1003</v>
      </c>
      <c r="H493" s="65" t="s">
        <v>466</v>
      </c>
      <c r="I493" s="65" t="s">
        <v>497</v>
      </c>
      <c r="J493" s="64">
        <v>1003</v>
      </c>
      <c r="K493" s="62"/>
      <c r="L493" s="63" t="s">
        <v>466</v>
      </c>
      <c r="M493" s="62">
        <v>1003</v>
      </c>
      <c r="N493" s="61" t="s">
        <v>511</v>
      </c>
      <c r="O493" s="60">
        <v>1112601</v>
      </c>
      <c r="P493" s="59" t="s">
        <v>409</v>
      </c>
      <c r="Q493" s="58" t="s">
        <v>409</v>
      </c>
      <c r="R493" s="57"/>
      <c r="S493" s="57"/>
      <c r="T493" s="57"/>
      <c r="U493" s="56"/>
      <c r="V493" s="55">
        <v>322</v>
      </c>
      <c r="W493" s="57"/>
      <c r="X493" s="56"/>
      <c r="Y493" s="55">
        <v>0</v>
      </c>
      <c r="Z493" s="54">
        <v>0</v>
      </c>
      <c r="AA493" s="24"/>
    </row>
    <row r="494" spans="1:27" ht="12.75" customHeight="1">
      <c r="A494" s="53"/>
      <c r="B494" s="69"/>
      <c r="C494" s="90"/>
      <c r="D494" s="89"/>
      <c r="E494" s="88" t="s">
        <v>501</v>
      </c>
      <c r="F494" s="88"/>
      <c r="G494" s="66">
        <v>1003</v>
      </c>
      <c r="H494" s="65" t="s">
        <v>466</v>
      </c>
      <c r="I494" s="65" t="s">
        <v>497</v>
      </c>
      <c r="J494" s="64">
        <v>1003</v>
      </c>
      <c r="K494" s="62"/>
      <c r="L494" s="63" t="s">
        <v>466</v>
      </c>
      <c r="M494" s="62">
        <v>1003</v>
      </c>
      <c r="N494" s="61" t="s">
        <v>511</v>
      </c>
      <c r="O494" s="60">
        <v>1112601</v>
      </c>
      <c r="P494" s="59" t="s">
        <v>499</v>
      </c>
      <c r="Q494" s="58">
        <v>322</v>
      </c>
      <c r="R494" s="57"/>
      <c r="S494" s="57"/>
      <c r="T494" s="57"/>
      <c r="U494" s="56"/>
      <c r="V494" s="55">
        <v>322</v>
      </c>
      <c r="W494" s="57"/>
      <c r="X494" s="56"/>
      <c r="Y494" s="55">
        <v>0</v>
      </c>
      <c r="Z494" s="54">
        <v>0</v>
      </c>
      <c r="AA494" s="24"/>
    </row>
    <row r="495" spans="1:27" ht="45" customHeight="1">
      <c r="A495" s="53"/>
      <c r="B495" s="69"/>
      <c r="C495" s="68"/>
      <c r="D495" s="67" t="s">
        <v>510</v>
      </c>
      <c r="E495" s="67"/>
      <c r="F495" s="67"/>
      <c r="G495" s="66">
        <v>1003</v>
      </c>
      <c r="H495" s="65" t="s">
        <v>466</v>
      </c>
      <c r="I495" s="65" t="s">
        <v>497</v>
      </c>
      <c r="J495" s="64">
        <v>1003</v>
      </c>
      <c r="K495" s="62"/>
      <c r="L495" s="63" t="s">
        <v>466</v>
      </c>
      <c r="M495" s="62">
        <v>1003</v>
      </c>
      <c r="N495" s="61" t="s">
        <v>509</v>
      </c>
      <c r="O495" s="60">
        <v>1115020</v>
      </c>
      <c r="P495" s="59" t="s">
        <v>409</v>
      </c>
      <c r="Q495" s="58" t="s">
        <v>409</v>
      </c>
      <c r="R495" s="57"/>
      <c r="S495" s="57"/>
      <c r="T495" s="57"/>
      <c r="U495" s="56"/>
      <c r="V495" s="55">
        <v>102.9</v>
      </c>
      <c r="W495" s="57"/>
      <c r="X495" s="56"/>
      <c r="Y495" s="55">
        <v>0</v>
      </c>
      <c r="Z495" s="54">
        <v>0</v>
      </c>
      <c r="AA495" s="24"/>
    </row>
    <row r="496" spans="1:27" ht="12.75" customHeight="1">
      <c r="A496" s="53"/>
      <c r="B496" s="69"/>
      <c r="C496" s="90"/>
      <c r="D496" s="89"/>
      <c r="E496" s="88" t="s">
        <v>501</v>
      </c>
      <c r="F496" s="88"/>
      <c r="G496" s="66">
        <v>1003</v>
      </c>
      <c r="H496" s="65" t="s">
        <v>466</v>
      </c>
      <c r="I496" s="65" t="s">
        <v>497</v>
      </c>
      <c r="J496" s="64">
        <v>1003</v>
      </c>
      <c r="K496" s="62"/>
      <c r="L496" s="63" t="s">
        <v>466</v>
      </c>
      <c r="M496" s="62">
        <v>1003</v>
      </c>
      <c r="N496" s="61" t="s">
        <v>509</v>
      </c>
      <c r="O496" s="60">
        <v>1115020</v>
      </c>
      <c r="P496" s="59" t="s">
        <v>499</v>
      </c>
      <c r="Q496" s="58">
        <v>322</v>
      </c>
      <c r="R496" s="57"/>
      <c r="S496" s="57"/>
      <c r="T496" s="57"/>
      <c r="U496" s="56"/>
      <c r="V496" s="55">
        <v>102.9</v>
      </c>
      <c r="W496" s="57"/>
      <c r="X496" s="56"/>
      <c r="Y496" s="55">
        <v>0</v>
      </c>
      <c r="Z496" s="54">
        <v>0</v>
      </c>
      <c r="AA496" s="24"/>
    </row>
    <row r="497" spans="1:27" ht="45" customHeight="1">
      <c r="A497" s="53"/>
      <c r="B497" s="69"/>
      <c r="C497" s="68"/>
      <c r="D497" s="67" t="s">
        <v>508</v>
      </c>
      <c r="E497" s="67"/>
      <c r="F497" s="67"/>
      <c r="G497" s="66">
        <v>1003</v>
      </c>
      <c r="H497" s="65" t="s">
        <v>466</v>
      </c>
      <c r="I497" s="65" t="s">
        <v>497</v>
      </c>
      <c r="J497" s="64">
        <v>1003</v>
      </c>
      <c r="K497" s="62"/>
      <c r="L497" s="63" t="s">
        <v>466</v>
      </c>
      <c r="M497" s="62">
        <v>1003</v>
      </c>
      <c r="N497" s="61" t="s">
        <v>507</v>
      </c>
      <c r="O497" s="60">
        <v>1115440</v>
      </c>
      <c r="P497" s="59" t="s">
        <v>409</v>
      </c>
      <c r="Q497" s="58" t="s">
        <v>409</v>
      </c>
      <c r="R497" s="57"/>
      <c r="S497" s="57"/>
      <c r="T497" s="57"/>
      <c r="U497" s="56"/>
      <c r="V497" s="55">
        <v>883.9</v>
      </c>
      <c r="W497" s="57"/>
      <c r="X497" s="56"/>
      <c r="Y497" s="55">
        <v>0</v>
      </c>
      <c r="Z497" s="54">
        <v>0</v>
      </c>
      <c r="AA497" s="24"/>
    </row>
    <row r="498" spans="1:27" ht="12.75" customHeight="1">
      <c r="A498" s="53"/>
      <c r="B498" s="69"/>
      <c r="C498" s="90"/>
      <c r="D498" s="89"/>
      <c r="E498" s="88" t="s">
        <v>501</v>
      </c>
      <c r="F498" s="88"/>
      <c r="G498" s="66">
        <v>1003</v>
      </c>
      <c r="H498" s="65" t="s">
        <v>466</v>
      </c>
      <c r="I498" s="65" t="s">
        <v>497</v>
      </c>
      <c r="J498" s="64">
        <v>1003</v>
      </c>
      <c r="K498" s="62"/>
      <c r="L498" s="63" t="s">
        <v>466</v>
      </c>
      <c r="M498" s="62">
        <v>1003</v>
      </c>
      <c r="N498" s="61" t="s">
        <v>507</v>
      </c>
      <c r="O498" s="60">
        <v>1115440</v>
      </c>
      <c r="P498" s="59" t="s">
        <v>499</v>
      </c>
      <c r="Q498" s="58">
        <v>322</v>
      </c>
      <c r="R498" s="57"/>
      <c r="S498" s="57"/>
      <c r="T498" s="57"/>
      <c r="U498" s="56"/>
      <c r="V498" s="55">
        <v>883.9</v>
      </c>
      <c r="W498" s="57"/>
      <c r="X498" s="56"/>
      <c r="Y498" s="55">
        <v>0</v>
      </c>
      <c r="Z498" s="54">
        <v>0</v>
      </c>
      <c r="AA498" s="24"/>
    </row>
    <row r="499" spans="1:27" ht="78.75" customHeight="1">
      <c r="A499" s="53"/>
      <c r="B499" s="69"/>
      <c r="C499" s="68"/>
      <c r="D499" s="67" t="s">
        <v>506</v>
      </c>
      <c r="E499" s="67"/>
      <c r="F499" s="67"/>
      <c r="G499" s="66">
        <v>1003</v>
      </c>
      <c r="H499" s="65" t="s">
        <v>466</v>
      </c>
      <c r="I499" s="65" t="s">
        <v>497</v>
      </c>
      <c r="J499" s="64">
        <v>1003</v>
      </c>
      <c r="K499" s="62"/>
      <c r="L499" s="63" t="s">
        <v>466</v>
      </c>
      <c r="M499" s="62">
        <v>1003</v>
      </c>
      <c r="N499" s="61" t="s">
        <v>505</v>
      </c>
      <c r="O499" s="60">
        <v>1125134</v>
      </c>
      <c r="P499" s="59" t="s">
        <v>409</v>
      </c>
      <c r="Q499" s="58" t="s">
        <v>409</v>
      </c>
      <c r="R499" s="57"/>
      <c r="S499" s="57"/>
      <c r="T499" s="57"/>
      <c r="U499" s="56"/>
      <c r="V499" s="55">
        <v>1477.7</v>
      </c>
      <c r="W499" s="57"/>
      <c r="X499" s="56"/>
      <c r="Y499" s="55">
        <v>1477.6</v>
      </c>
      <c r="Z499" s="54">
        <v>99.99323272653446</v>
      </c>
      <c r="AA499" s="24"/>
    </row>
    <row r="500" spans="1:27" ht="12.75" customHeight="1">
      <c r="A500" s="53"/>
      <c r="B500" s="69"/>
      <c r="C500" s="90"/>
      <c r="D500" s="89"/>
      <c r="E500" s="88" t="s">
        <v>501</v>
      </c>
      <c r="F500" s="88"/>
      <c r="G500" s="66">
        <v>1003</v>
      </c>
      <c r="H500" s="65" t="s">
        <v>466</v>
      </c>
      <c r="I500" s="65" t="s">
        <v>497</v>
      </c>
      <c r="J500" s="64">
        <v>1003</v>
      </c>
      <c r="K500" s="62"/>
      <c r="L500" s="63" t="s">
        <v>466</v>
      </c>
      <c r="M500" s="62">
        <v>1003</v>
      </c>
      <c r="N500" s="61" t="s">
        <v>505</v>
      </c>
      <c r="O500" s="60">
        <v>1125134</v>
      </c>
      <c r="P500" s="59" t="s">
        <v>499</v>
      </c>
      <c r="Q500" s="58">
        <v>322</v>
      </c>
      <c r="R500" s="57"/>
      <c r="S500" s="57"/>
      <c r="T500" s="57"/>
      <c r="U500" s="56"/>
      <c r="V500" s="55">
        <v>1477.7</v>
      </c>
      <c r="W500" s="57"/>
      <c r="X500" s="56"/>
      <c r="Y500" s="55">
        <v>1477.6</v>
      </c>
      <c r="Z500" s="54">
        <v>99.99323272653446</v>
      </c>
      <c r="AA500" s="24"/>
    </row>
    <row r="501" spans="1:27" ht="45" customHeight="1">
      <c r="A501" s="53"/>
      <c r="B501" s="69"/>
      <c r="C501" s="68"/>
      <c r="D501" s="67" t="s">
        <v>504</v>
      </c>
      <c r="E501" s="67"/>
      <c r="F501" s="67"/>
      <c r="G501" s="66">
        <v>1003</v>
      </c>
      <c r="H501" s="65" t="s">
        <v>466</v>
      </c>
      <c r="I501" s="65" t="s">
        <v>497</v>
      </c>
      <c r="J501" s="64">
        <v>1003</v>
      </c>
      <c r="K501" s="62"/>
      <c r="L501" s="63" t="s">
        <v>466</v>
      </c>
      <c r="M501" s="62">
        <v>1003</v>
      </c>
      <c r="N501" s="61" t="s">
        <v>503</v>
      </c>
      <c r="O501" s="60">
        <v>1125135</v>
      </c>
      <c r="P501" s="59" t="s">
        <v>409</v>
      </c>
      <c r="Q501" s="58" t="s">
        <v>409</v>
      </c>
      <c r="R501" s="57"/>
      <c r="S501" s="57"/>
      <c r="T501" s="57"/>
      <c r="U501" s="56"/>
      <c r="V501" s="55">
        <v>4450.7</v>
      </c>
      <c r="W501" s="57"/>
      <c r="X501" s="56"/>
      <c r="Y501" s="55">
        <v>1483.6</v>
      </c>
      <c r="Z501" s="54">
        <v>33.33408227919203</v>
      </c>
      <c r="AA501" s="24"/>
    </row>
    <row r="502" spans="1:27" ht="12.75" customHeight="1">
      <c r="A502" s="53"/>
      <c r="B502" s="69"/>
      <c r="C502" s="90"/>
      <c r="D502" s="89"/>
      <c r="E502" s="88" t="s">
        <v>501</v>
      </c>
      <c r="F502" s="88"/>
      <c r="G502" s="66">
        <v>1003</v>
      </c>
      <c r="H502" s="65" t="s">
        <v>466</v>
      </c>
      <c r="I502" s="65" t="s">
        <v>497</v>
      </c>
      <c r="J502" s="64">
        <v>1003</v>
      </c>
      <c r="K502" s="62"/>
      <c r="L502" s="63" t="s">
        <v>466</v>
      </c>
      <c r="M502" s="62">
        <v>1003</v>
      </c>
      <c r="N502" s="61" t="s">
        <v>503</v>
      </c>
      <c r="O502" s="60">
        <v>1125135</v>
      </c>
      <c r="P502" s="59" t="s">
        <v>499</v>
      </c>
      <c r="Q502" s="58">
        <v>322</v>
      </c>
      <c r="R502" s="57"/>
      <c r="S502" s="57"/>
      <c r="T502" s="57"/>
      <c r="U502" s="56"/>
      <c r="V502" s="55">
        <v>4450.7</v>
      </c>
      <c r="W502" s="57"/>
      <c r="X502" s="56"/>
      <c r="Y502" s="55">
        <v>1483.6</v>
      </c>
      <c r="Z502" s="54">
        <v>33.33408227919203</v>
      </c>
      <c r="AA502" s="24"/>
    </row>
    <row r="503" spans="1:27" ht="78.75" customHeight="1">
      <c r="A503" s="53"/>
      <c r="B503" s="69"/>
      <c r="C503" s="68"/>
      <c r="D503" s="67" t="s">
        <v>502</v>
      </c>
      <c r="E503" s="67"/>
      <c r="F503" s="67"/>
      <c r="G503" s="66">
        <v>1003</v>
      </c>
      <c r="H503" s="65" t="s">
        <v>466</v>
      </c>
      <c r="I503" s="65" t="s">
        <v>497</v>
      </c>
      <c r="J503" s="64">
        <v>1003</v>
      </c>
      <c r="K503" s="62"/>
      <c r="L503" s="63" t="s">
        <v>466</v>
      </c>
      <c r="M503" s="62">
        <v>1003</v>
      </c>
      <c r="N503" s="61" t="s">
        <v>500</v>
      </c>
      <c r="O503" s="60">
        <v>1125534</v>
      </c>
      <c r="P503" s="59" t="s">
        <v>409</v>
      </c>
      <c r="Q503" s="58" t="s">
        <v>409</v>
      </c>
      <c r="R503" s="57"/>
      <c r="S503" s="57"/>
      <c r="T503" s="57"/>
      <c r="U503" s="56"/>
      <c r="V503" s="55">
        <v>4325.4</v>
      </c>
      <c r="W503" s="57"/>
      <c r="X503" s="56"/>
      <c r="Y503" s="55">
        <v>4288.4</v>
      </c>
      <c r="Z503" s="54">
        <v>99.14458778378878</v>
      </c>
      <c r="AA503" s="24"/>
    </row>
    <row r="504" spans="1:27" ht="12.75" customHeight="1">
      <c r="A504" s="53"/>
      <c r="B504" s="69"/>
      <c r="C504" s="90"/>
      <c r="D504" s="89"/>
      <c r="E504" s="88" t="s">
        <v>501</v>
      </c>
      <c r="F504" s="88"/>
      <c r="G504" s="66">
        <v>1003</v>
      </c>
      <c r="H504" s="65" t="s">
        <v>466</v>
      </c>
      <c r="I504" s="65" t="s">
        <v>497</v>
      </c>
      <c r="J504" s="64">
        <v>1003</v>
      </c>
      <c r="K504" s="62"/>
      <c r="L504" s="63" t="s">
        <v>466</v>
      </c>
      <c r="M504" s="62">
        <v>1003</v>
      </c>
      <c r="N504" s="61" t="s">
        <v>500</v>
      </c>
      <c r="O504" s="60">
        <v>1125534</v>
      </c>
      <c r="P504" s="59" t="s">
        <v>499</v>
      </c>
      <c r="Q504" s="58">
        <v>322</v>
      </c>
      <c r="R504" s="57"/>
      <c r="S504" s="57"/>
      <c r="T504" s="57"/>
      <c r="U504" s="56"/>
      <c r="V504" s="55">
        <v>4325.4</v>
      </c>
      <c r="W504" s="57"/>
      <c r="X504" s="56"/>
      <c r="Y504" s="55">
        <v>4288.4</v>
      </c>
      <c r="Z504" s="54">
        <v>99.14458778378878</v>
      </c>
      <c r="AA504" s="24"/>
    </row>
    <row r="505" spans="1:27" ht="12.75" customHeight="1">
      <c r="A505" s="53"/>
      <c r="B505" s="69"/>
      <c r="C505" s="68"/>
      <c r="D505" s="67" t="s">
        <v>498</v>
      </c>
      <c r="E505" s="67"/>
      <c r="F505" s="67"/>
      <c r="G505" s="66">
        <v>1003</v>
      </c>
      <c r="H505" s="65" t="s">
        <v>466</v>
      </c>
      <c r="I505" s="65" t="s">
        <v>497</v>
      </c>
      <c r="J505" s="64">
        <v>1003</v>
      </c>
      <c r="K505" s="62"/>
      <c r="L505" s="63" t="s">
        <v>466</v>
      </c>
      <c r="M505" s="62">
        <v>1003</v>
      </c>
      <c r="N505" s="61" t="s">
        <v>496</v>
      </c>
      <c r="O505" s="60">
        <v>4012802</v>
      </c>
      <c r="P505" s="59" t="s">
        <v>409</v>
      </c>
      <c r="Q505" s="58" t="s">
        <v>409</v>
      </c>
      <c r="R505" s="57"/>
      <c r="S505" s="57"/>
      <c r="T505" s="57"/>
      <c r="U505" s="56"/>
      <c r="V505" s="55">
        <v>1623.9</v>
      </c>
      <c r="W505" s="57"/>
      <c r="X505" s="56"/>
      <c r="Y505" s="55">
        <v>1623.6</v>
      </c>
      <c r="Z505" s="54">
        <v>99.98152595603177</v>
      </c>
      <c r="AA505" s="24"/>
    </row>
    <row r="506" spans="1:27" ht="22.5" customHeight="1">
      <c r="A506" s="53"/>
      <c r="B506" s="69"/>
      <c r="C506" s="90"/>
      <c r="D506" s="89"/>
      <c r="E506" s="88" t="s">
        <v>491</v>
      </c>
      <c r="F506" s="88"/>
      <c r="G506" s="66">
        <v>1003</v>
      </c>
      <c r="H506" s="65" t="s">
        <v>466</v>
      </c>
      <c r="I506" s="65" t="s">
        <v>497</v>
      </c>
      <c r="J506" s="64">
        <v>1003</v>
      </c>
      <c r="K506" s="62"/>
      <c r="L506" s="63" t="s">
        <v>466</v>
      </c>
      <c r="M506" s="62">
        <v>1003</v>
      </c>
      <c r="N506" s="61" t="s">
        <v>496</v>
      </c>
      <c r="O506" s="60">
        <v>4012802</v>
      </c>
      <c r="P506" s="59" t="s">
        <v>489</v>
      </c>
      <c r="Q506" s="58">
        <v>321</v>
      </c>
      <c r="R506" s="57"/>
      <c r="S506" s="57"/>
      <c r="T506" s="57"/>
      <c r="U506" s="56"/>
      <c r="V506" s="55">
        <v>1623.9</v>
      </c>
      <c r="W506" s="57"/>
      <c r="X506" s="56"/>
      <c r="Y506" s="55">
        <v>1623.6</v>
      </c>
      <c r="Z506" s="54">
        <v>99.98152595603177</v>
      </c>
      <c r="AA506" s="24"/>
    </row>
    <row r="507" spans="1:27" ht="12.75" customHeight="1">
      <c r="A507" s="53"/>
      <c r="B507" s="71"/>
      <c r="C507" s="70" t="s">
        <v>495</v>
      </c>
      <c r="D507" s="70"/>
      <c r="E507" s="70"/>
      <c r="F507" s="70"/>
      <c r="G507" s="66">
        <v>1004</v>
      </c>
      <c r="H507" s="65" t="s">
        <v>466</v>
      </c>
      <c r="I507" s="65" t="s">
        <v>417</v>
      </c>
      <c r="J507" s="64">
        <v>1004</v>
      </c>
      <c r="K507" s="62"/>
      <c r="L507" s="63" t="s">
        <v>466</v>
      </c>
      <c r="M507" s="62">
        <v>1004</v>
      </c>
      <c r="N507" s="61" t="s">
        <v>409</v>
      </c>
      <c r="O507" s="60" t="s">
        <v>409</v>
      </c>
      <c r="P507" s="59" t="s">
        <v>409</v>
      </c>
      <c r="Q507" s="58" t="s">
        <v>409</v>
      </c>
      <c r="R507" s="57"/>
      <c r="S507" s="57"/>
      <c r="T507" s="57"/>
      <c r="U507" s="56"/>
      <c r="V507" s="55">
        <v>144940.9</v>
      </c>
      <c r="W507" s="57"/>
      <c r="X507" s="56"/>
      <c r="Y507" s="55">
        <v>100556.7</v>
      </c>
      <c r="Z507" s="54">
        <v>69.37772567991506</v>
      </c>
      <c r="AA507" s="24"/>
    </row>
    <row r="508" spans="1:27" ht="56.25" customHeight="1">
      <c r="A508" s="53"/>
      <c r="B508" s="69"/>
      <c r="C508" s="68"/>
      <c r="D508" s="67" t="s">
        <v>494</v>
      </c>
      <c r="E508" s="67"/>
      <c r="F508" s="67"/>
      <c r="G508" s="66">
        <v>1004</v>
      </c>
      <c r="H508" s="65" t="s">
        <v>466</v>
      </c>
      <c r="I508" s="65" t="s">
        <v>417</v>
      </c>
      <c r="J508" s="64">
        <v>1004</v>
      </c>
      <c r="K508" s="62"/>
      <c r="L508" s="63" t="s">
        <v>466</v>
      </c>
      <c r="M508" s="62">
        <v>1004</v>
      </c>
      <c r="N508" s="61" t="s">
        <v>493</v>
      </c>
      <c r="O508" s="60">
        <v>1125511</v>
      </c>
      <c r="P508" s="59" t="s">
        <v>409</v>
      </c>
      <c r="Q508" s="58" t="s">
        <v>409</v>
      </c>
      <c r="R508" s="57"/>
      <c r="S508" s="57"/>
      <c r="T508" s="57"/>
      <c r="U508" s="56"/>
      <c r="V508" s="55">
        <v>22786.3</v>
      </c>
      <c r="W508" s="57"/>
      <c r="X508" s="56"/>
      <c r="Y508" s="55">
        <v>1627.6</v>
      </c>
      <c r="Z508" s="54">
        <v>7.142888490013736</v>
      </c>
      <c r="AA508" s="24"/>
    </row>
    <row r="509" spans="1:27" ht="21.75" customHeight="1">
      <c r="A509" s="53"/>
      <c r="B509" s="69"/>
      <c r="C509" s="90"/>
      <c r="D509" s="89"/>
      <c r="E509" s="88" t="s">
        <v>483</v>
      </c>
      <c r="F509" s="88"/>
      <c r="G509" s="66">
        <v>1004</v>
      </c>
      <c r="H509" s="65" t="s">
        <v>466</v>
      </c>
      <c r="I509" s="65" t="s">
        <v>417</v>
      </c>
      <c r="J509" s="64">
        <v>1004</v>
      </c>
      <c r="K509" s="62"/>
      <c r="L509" s="63" t="s">
        <v>466</v>
      </c>
      <c r="M509" s="62">
        <v>1004</v>
      </c>
      <c r="N509" s="61" t="s">
        <v>493</v>
      </c>
      <c r="O509" s="60">
        <v>1125511</v>
      </c>
      <c r="P509" s="59" t="s">
        <v>481</v>
      </c>
      <c r="Q509" s="58">
        <v>323</v>
      </c>
      <c r="R509" s="57"/>
      <c r="S509" s="57"/>
      <c r="T509" s="57"/>
      <c r="U509" s="56"/>
      <c r="V509" s="55">
        <v>22786.3</v>
      </c>
      <c r="W509" s="57"/>
      <c r="X509" s="56"/>
      <c r="Y509" s="55">
        <v>1627.6</v>
      </c>
      <c r="Z509" s="54">
        <v>7.142888490013736</v>
      </c>
      <c r="AA509" s="24"/>
    </row>
    <row r="510" spans="1:27" ht="56.25" customHeight="1">
      <c r="A510" s="53"/>
      <c r="B510" s="69"/>
      <c r="C510" s="68"/>
      <c r="D510" s="67" t="s">
        <v>492</v>
      </c>
      <c r="E510" s="67"/>
      <c r="F510" s="67"/>
      <c r="G510" s="66">
        <v>1004</v>
      </c>
      <c r="H510" s="65" t="s">
        <v>466</v>
      </c>
      <c r="I510" s="65" t="s">
        <v>417</v>
      </c>
      <c r="J510" s="64">
        <v>1004</v>
      </c>
      <c r="K510" s="62"/>
      <c r="L510" s="63" t="s">
        <v>466</v>
      </c>
      <c r="M510" s="62">
        <v>1004</v>
      </c>
      <c r="N510" s="61" t="s">
        <v>490</v>
      </c>
      <c r="O510" s="60">
        <v>2015507</v>
      </c>
      <c r="P510" s="59" t="s">
        <v>409</v>
      </c>
      <c r="Q510" s="58" t="s">
        <v>409</v>
      </c>
      <c r="R510" s="57"/>
      <c r="S510" s="57"/>
      <c r="T510" s="57"/>
      <c r="U510" s="56"/>
      <c r="V510" s="55">
        <v>33860</v>
      </c>
      <c r="W510" s="57"/>
      <c r="X510" s="56"/>
      <c r="Y510" s="55">
        <v>19644</v>
      </c>
      <c r="Z510" s="54">
        <v>58.015357353809804</v>
      </c>
      <c r="AA510" s="24"/>
    </row>
    <row r="511" spans="1:27" ht="22.5" customHeight="1">
      <c r="A511" s="53"/>
      <c r="B511" s="69"/>
      <c r="C511" s="90"/>
      <c r="D511" s="89"/>
      <c r="E511" s="88" t="s">
        <v>491</v>
      </c>
      <c r="F511" s="88"/>
      <c r="G511" s="66">
        <v>1004</v>
      </c>
      <c r="H511" s="65" t="s">
        <v>466</v>
      </c>
      <c r="I511" s="65" t="s">
        <v>417</v>
      </c>
      <c r="J511" s="64">
        <v>1004</v>
      </c>
      <c r="K511" s="62"/>
      <c r="L511" s="63" t="s">
        <v>466</v>
      </c>
      <c r="M511" s="62">
        <v>1004</v>
      </c>
      <c r="N511" s="61" t="s">
        <v>490</v>
      </c>
      <c r="O511" s="60">
        <v>2015507</v>
      </c>
      <c r="P511" s="59" t="s">
        <v>489</v>
      </c>
      <c r="Q511" s="58">
        <v>321</v>
      </c>
      <c r="R511" s="57"/>
      <c r="S511" s="57"/>
      <c r="T511" s="57"/>
      <c r="U511" s="56"/>
      <c r="V511" s="55">
        <v>33860</v>
      </c>
      <c r="W511" s="57"/>
      <c r="X511" s="56"/>
      <c r="Y511" s="55">
        <v>19644</v>
      </c>
      <c r="Z511" s="54">
        <v>58.015357353809804</v>
      </c>
      <c r="AA511" s="24"/>
    </row>
    <row r="512" spans="1:27" ht="22.5" customHeight="1">
      <c r="A512" s="53"/>
      <c r="B512" s="69"/>
      <c r="C512" s="68"/>
      <c r="D512" s="67" t="s">
        <v>488</v>
      </c>
      <c r="E512" s="67"/>
      <c r="F512" s="67"/>
      <c r="G512" s="66">
        <v>1004</v>
      </c>
      <c r="H512" s="65" t="s">
        <v>466</v>
      </c>
      <c r="I512" s="65" t="s">
        <v>417</v>
      </c>
      <c r="J512" s="64">
        <v>1004</v>
      </c>
      <c r="K512" s="62"/>
      <c r="L512" s="63" t="s">
        <v>466</v>
      </c>
      <c r="M512" s="62">
        <v>1004</v>
      </c>
      <c r="N512" s="61" t="s">
        <v>487</v>
      </c>
      <c r="O512" s="60">
        <v>4035260</v>
      </c>
      <c r="P512" s="59" t="s">
        <v>409</v>
      </c>
      <c r="Q512" s="58" t="s">
        <v>409</v>
      </c>
      <c r="R512" s="57"/>
      <c r="S512" s="57"/>
      <c r="T512" s="57"/>
      <c r="U512" s="56"/>
      <c r="V512" s="55">
        <v>1743.3</v>
      </c>
      <c r="W512" s="57"/>
      <c r="X512" s="56"/>
      <c r="Y512" s="55">
        <v>1743.2</v>
      </c>
      <c r="Z512" s="54">
        <v>99.99426375265303</v>
      </c>
      <c r="AA512" s="24"/>
    </row>
    <row r="513" spans="1:27" ht="22.5" customHeight="1">
      <c r="A513" s="53"/>
      <c r="B513" s="69"/>
      <c r="C513" s="90"/>
      <c r="D513" s="89"/>
      <c r="E513" s="88" t="s">
        <v>485</v>
      </c>
      <c r="F513" s="88"/>
      <c r="G513" s="66">
        <v>1004</v>
      </c>
      <c r="H513" s="65" t="s">
        <v>466</v>
      </c>
      <c r="I513" s="65" t="s">
        <v>417</v>
      </c>
      <c r="J513" s="64">
        <v>1004</v>
      </c>
      <c r="K513" s="62"/>
      <c r="L513" s="63" t="s">
        <v>466</v>
      </c>
      <c r="M513" s="62">
        <v>1004</v>
      </c>
      <c r="N513" s="61" t="s">
        <v>487</v>
      </c>
      <c r="O513" s="60">
        <v>4035260</v>
      </c>
      <c r="P513" s="59" t="s">
        <v>484</v>
      </c>
      <c r="Q513" s="58">
        <v>313</v>
      </c>
      <c r="R513" s="57"/>
      <c r="S513" s="57"/>
      <c r="T513" s="57"/>
      <c r="U513" s="56"/>
      <c r="V513" s="55">
        <v>1743.3</v>
      </c>
      <c r="W513" s="57"/>
      <c r="X513" s="56"/>
      <c r="Y513" s="55">
        <v>1743.2</v>
      </c>
      <c r="Z513" s="54">
        <v>99.99426375265303</v>
      </c>
      <c r="AA513" s="24"/>
    </row>
    <row r="514" spans="1:27" ht="45" customHeight="1">
      <c r="A514" s="53"/>
      <c r="B514" s="69"/>
      <c r="C514" s="68"/>
      <c r="D514" s="67" t="s">
        <v>486</v>
      </c>
      <c r="E514" s="67"/>
      <c r="F514" s="67"/>
      <c r="G514" s="66">
        <v>1004</v>
      </c>
      <c r="H514" s="65" t="s">
        <v>466</v>
      </c>
      <c r="I514" s="65" t="s">
        <v>417</v>
      </c>
      <c r="J514" s="64">
        <v>1004</v>
      </c>
      <c r="K514" s="62"/>
      <c r="L514" s="63" t="s">
        <v>466</v>
      </c>
      <c r="M514" s="62">
        <v>1004</v>
      </c>
      <c r="N514" s="61" t="s">
        <v>482</v>
      </c>
      <c r="O514" s="60">
        <v>4035508</v>
      </c>
      <c r="P514" s="59" t="s">
        <v>409</v>
      </c>
      <c r="Q514" s="58" t="s">
        <v>409</v>
      </c>
      <c r="R514" s="57"/>
      <c r="S514" s="57"/>
      <c r="T514" s="57"/>
      <c r="U514" s="56"/>
      <c r="V514" s="55">
        <v>86551.3</v>
      </c>
      <c r="W514" s="57"/>
      <c r="X514" s="56"/>
      <c r="Y514" s="55">
        <v>77541.9</v>
      </c>
      <c r="Z514" s="54">
        <v>89.59068205792403</v>
      </c>
      <c r="AA514" s="24"/>
    </row>
    <row r="515" spans="1:27" ht="22.5" customHeight="1">
      <c r="A515" s="53"/>
      <c r="B515" s="69"/>
      <c r="C515" s="90"/>
      <c r="D515" s="89"/>
      <c r="E515" s="88" t="s">
        <v>418</v>
      </c>
      <c r="F515" s="88"/>
      <c r="G515" s="66">
        <v>1004</v>
      </c>
      <c r="H515" s="65" t="s">
        <v>466</v>
      </c>
      <c r="I515" s="65" t="s">
        <v>417</v>
      </c>
      <c r="J515" s="64">
        <v>1004</v>
      </c>
      <c r="K515" s="62"/>
      <c r="L515" s="63" t="s">
        <v>466</v>
      </c>
      <c r="M515" s="62">
        <v>1004</v>
      </c>
      <c r="N515" s="61" t="s">
        <v>482</v>
      </c>
      <c r="O515" s="60">
        <v>4035508</v>
      </c>
      <c r="P515" s="59" t="s">
        <v>414</v>
      </c>
      <c r="Q515" s="58">
        <v>244</v>
      </c>
      <c r="R515" s="57"/>
      <c r="S515" s="57"/>
      <c r="T515" s="57"/>
      <c r="U515" s="56"/>
      <c r="V515" s="55">
        <v>30055.8</v>
      </c>
      <c r="W515" s="57"/>
      <c r="X515" s="56"/>
      <c r="Y515" s="55">
        <v>21628.3</v>
      </c>
      <c r="Z515" s="54">
        <v>71.96048682783356</v>
      </c>
      <c r="AA515" s="24"/>
    </row>
    <row r="516" spans="1:27" ht="22.5" customHeight="1">
      <c r="A516" s="53"/>
      <c r="B516" s="69"/>
      <c r="C516" s="90"/>
      <c r="D516" s="89"/>
      <c r="E516" s="88" t="s">
        <v>485</v>
      </c>
      <c r="F516" s="88"/>
      <c r="G516" s="66">
        <v>1004</v>
      </c>
      <c r="H516" s="65" t="s">
        <v>466</v>
      </c>
      <c r="I516" s="65" t="s">
        <v>417</v>
      </c>
      <c r="J516" s="64">
        <v>1004</v>
      </c>
      <c r="K516" s="62"/>
      <c r="L516" s="63" t="s">
        <v>466</v>
      </c>
      <c r="M516" s="62">
        <v>1004</v>
      </c>
      <c r="N516" s="61" t="s">
        <v>482</v>
      </c>
      <c r="O516" s="60">
        <v>4035508</v>
      </c>
      <c r="P516" s="59" t="s">
        <v>484</v>
      </c>
      <c r="Q516" s="58">
        <v>313</v>
      </c>
      <c r="R516" s="57"/>
      <c r="S516" s="57"/>
      <c r="T516" s="57"/>
      <c r="U516" s="56"/>
      <c r="V516" s="55">
        <v>55387.8</v>
      </c>
      <c r="W516" s="57"/>
      <c r="X516" s="56"/>
      <c r="Y516" s="55">
        <v>55387.8</v>
      </c>
      <c r="Z516" s="54">
        <v>100</v>
      </c>
      <c r="AA516" s="24"/>
    </row>
    <row r="517" spans="1:27" ht="21.75" customHeight="1">
      <c r="A517" s="53"/>
      <c r="B517" s="69"/>
      <c r="C517" s="90"/>
      <c r="D517" s="89"/>
      <c r="E517" s="88" t="s">
        <v>483</v>
      </c>
      <c r="F517" s="88"/>
      <c r="G517" s="66">
        <v>1004</v>
      </c>
      <c r="H517" s="65" t="s">
        <v>466</v>
      </c>
      <c r="I517" s="65" t="s">
        <v>417</v>
      </c>
      <c r="J517" s="64">
        <v>1004</v>
      </c>
      <c r="K517" s="62"/>
      <c r="L517" s="63" t="s">
        <v>466</v>
      </c>
      <c r="M517" s="62">
        <v>1004</v>
      </c>
      <c r="N517" s="61" t="s">
        <v>482</v>
      </c>
      <c r="O517" s="60">
        <v>4035508</v>
      </c>
      <c r="P517" s="59" t="s">
        <v>481</v>
      </c>
      <c r="Q517" s="58">
        <v>323</v>
      </c>
      <c r="R517" s="57"/>
      <c r="S517" s="57"/>
      <c r="T517" s="57"/>
      <c r="U517" s="56"/>
      <c r="V517" s="55">
        <v>1107.7</v>
      </c>
      <c r="W517" s="57"/>
      <c r="X517" s="56"/>
      <c r="Y517" s="55">
        <v>525.8</v>
      </c>
      <c r="Z517" s="54">
        <v>47.467725918570004</v>
      </c>
      <c r="AA517" s="24"/>
    </row>
    <row r="518" spans="1:27" ht="12.75" customHeight="1">
      <c r="A518" s="53"/>
      <c r="B518" s="71"/>
      <c r="C518" s="70" t="s">
        <v>480</v>
      </c>
      <c r="D518" s="70"/>
      <c r="E518" s="70"/>
      <c r="F518" s="70"/>
      <c r="G518" s="66">
        <v>1006</v>
      </c>
      <c r="H518" s="65" t="s">
        <v>466</v>
      </c>
      <c r="I518" s="65" t="s">
        <v>467</v>
      </c>
      <c r="J518" s="64">
        <v>1006</v>
      </c>
      <c r="K518" s="62"/>
      <c r="L518" s="63" t="s">
        <v>466</v>
      </c>
      <c r="M518" s="62">
        <v>1006</v>
      </c>
      <c r="N518" s="61" t="s">
        <v>409</v>
      </c>
      <c r="O518" s="60" t="s">
        <v>409</v>
      </c>
      <c r="P518" s="59" t="s">
        <v>409</v>
      </c>
      <c r="Q518" s="58" t="s">
        <v>409</v>
      </c>
      <c r="R518" s="57"/>
      <c r="S518" s="57"/>
      <c r="T518" s="57"/>
      <c r="U518" s="56"/>
      <c r="V518" s="55">
        <v>16996.1</v>
      </c>
      <c r="W518" s="57"/>
      <c r="X518" s="56"/>
      <c r="Y518" s="55">
        <v>10494.2</v>
      </c>
      <c r="Z518" s="54">
        <v>61.74475320808892</v>
      </c>
      <c r="AA518" s="24"/>
    </row>
    <row r="519" spans="1:27" ht="45" customHeight="1">
      <c r="A519" s="53"/>
      <c r="B519" s="69"/>
      <c r="C519" s="68"/>
      <c r="D519" s="67" t="s">
        <v>479</v>
      </c>
      <c r="E519" s="67"/>
      <c r="F519" s="67"/>
      <c r="G519" s="66">
        <v>1006</v>
      </c>
      <c r="H519" s="65" t="s">
        <v>466</v>
      </c>
      <c r="I519" s="65" t="s">
        <v>467</v>
      </c>
      <c r="J519" s="64">
        <v>1006</v>
      </c>
      <c r="K519" s="62"/>
      <c r="L519" s="63" t="s">
        <v>466</v>
      </c>
      <c r="M519" s="62">
        <v>1006</v>
      </c>
      <c r="N519" s="61" t="s">
        <v>477</v>
      </c>
      <c r="O519" s="60">
        <v>402701</v>
      </c>
      <c r="P519" s="59" t="s">
        <v>409</v>
      </c>
      <c r="Q519" s="58" t="s">
        <v>409</v>
      </c>
      <c r="R519" s="57"/>
      <c r="S519" s="57"/>
      <c r="T519" s="57"/>
      <c r="U519" s="56"/>
      <c r="V519" s="55">
        <v>100</v>
      </c>
      <c r="W519" s="57"/>
      <c r="X519" s="56"/>
      <c r="Y519" s="55">
        <v>100</v>
      </c>
      <c r="Z519" s="54">
        <v>100</v>
      </c>
      <c r="AA519" s="24"/>
    </row>
    <row r="520" spans="1:27" ht="22.5" customHeight="1">
      <c r="A520" s="53"/>
      <c r="B520" s="69"/>
      <c r="C520" s="90"/>
      <c r="D520" s="89"/>
      <c r="E520" s="88" t="s">
        <v>478</v>
      </c>
      <c r="F520" s="88"/>
      <c r="G520" s="66">
        <v>1006</v>
      </c>
      <c r="H520" s="65" t="s">
        <v>466</v>
      </c>
      <c r="I520" s="65" t="s">
        <v>467</v>
      </c>
      <c r="J520" s="64">
        <v>1006</v>
      </c>
      <c r="K520" s="62"/>
      <c r="L520" s="63" t="s">
        <v>466</v>
      </c>
      <c r="M520" s="62">
        <v>1006</v>
      </c>
      <c r="N520" s="61" t="s">
        <v>477</v>
      </c>
      <c r="O520" s="60">
        <v>402701</v>
      </c>
      <c r="P520" s="59" t="s">
        <v>476</v>
      </c>
      <c r="Q520" s="58">
        <v>630</v>
      </c>
      <c r="R520" s="57"/>
      <c r="S520" s="57"/>
      <c r="T520" s="57"/>
      <c r="U520" s="56"/>
      <c r="V520" s="55">
        <v>100</v>
      </c>
      <c r="W520" s="57"/>
      <c r="X520" s="56"/>
      <c r="Y520" s="55">
        <v>100</v>
      </c>
      <c r="Z520" s="54">
        <v>100</v>
      </c>
      <c r="AA520" s="24"/>
    </row>
    <row r="521" spans="1:27" ht="33.75" customHeight="1">
      <c r="A521" s="53"/>
      <c r="B521" s="69"/>
      <c r="C521" s="68"/>
      <c r="D521" s="67" t="s">
        <v>442</v>
      </c>
      <c r="E521" s="67"/>
      <c r="F521" s="67"/>
      <c r="G521" s="66">
        <v>1006</v>
      </c>
      <c r="H521" s="65" t="s">
        <v>466</v>
      </c>
      <c r="I521" s="65" t="s">
        <v>467</v>
      </c>
      <c r="J521" s="64">
        <v>1006</v>
      </c>
      <c r="K521" s="62"/>
      <c r="L521" s="63" t="s">
        <v>466</v>
      </c>
      <c r="M521" s="62">
        <v>1006</v>
      </c>
      <c r="N521" s="61" t="s">
        <v>441</v>
      </c>
      <c r="O521" s="60">
        <v>1602501</v>
      </c>
      <c r="P521" s="59" t="s">
        <v>409</v>
      </c>
      <c r="Q521" s="58" t="s">
        <v>409</v>
      </c>
      <c r="R521" s="57"/>
      <c r="S521" s="57"/>
      <c r="T521" s="57"/>
      <c r="U521" s="56"/>
      <c r="V521" s="55">
        <v>0.9</v>
      </c>
      <c r="W521" s="57"/>
      <c r="X521" s="56"/>
      <c r="Y521" s="55">
        <v>0.9</v>
      </c>
      <c r="Z521" s="54">
        <v>100</v>
      </c>
      <c r="AA521" s="24"/>
    </row>
    <row r="522" spans="1:27" ht="22.5" customHeight="1">
      <c r="A522" s="53"/>
      <c r="B522" s="69"/>
      <c r="C522" s="90"/>
      <c r="D522" s="89"/>
      <c r="E522" s="88" t="s">
        <v>445</v>
      </c>
      <c r="F522" s="88"/>
      <c r="G522" s="66">
        <v>1006</v>
      </c>
      <c r="H522" s="65" t="s">
        <v>466</v>
      </c>
      <c r="I522" s="65" t="s">
        <v>467</v>
      </c>
      <c r="J522" s="64">
        <v>1006</v>
      </c>
      <c r="K522" s="62"/>
      <c r="L522" s="63" t="s">
        <v>466</v>
      </c>
      <c r="M522" s="62">
        <v>1006</v>
      </c>
      <c r="N522" s="61" t="s">
        <v>441</v>
      </c>
      <c r="O522" s="60">
        <v>1602501</v>
      </c>
      <c r="P522" s="59" t="s">
        <v>443</v>
      </c>
      <c r="Q522" s="58">
        <v>414</v>
      </c>
      <c r="R522" s="57"/>
      <c r="S522" s="57"/>
      <c r="T522" s="57"/>
      <c r="U522" s="56"/>
      <c r="V522" s="55">
        <v>0.9</v>
      </c>
      <c r="W522" s="57"/>
      <c r="X522" s="56"/>
      <c r="Y522" s="55">
        <v>0.9</v>
      </c>
      <c r="Z522" s="54">
        <v>100</v>
      </c>
      <c r="AA522" s="24"/>
    </row>
    <row r="523" spans="1:27" ht="33.75" customHeight="1">
      <c r="A523" s="53"/>
      <c r="B523" s="69"/>
      <c r="C523" s="68"/>
      <c r="D523" s="67" t="s">
        <v>440</v>
      </c>
      <c r="E523" s="67"/>
      <c r="F523" s="67"/>
      <c r="G523" s="66">
        <v>1006</v>
      </c>
      <c r="H523" s="65" t="s">
        <v>466</v>
      </c>
      <c r="I523" s="65" t="s">
        <v>467</v>
      </c>
      <c r="J523" s="64">
        <v>1006</v>
      </c>
      <c r="K523" s="62"/>
      <c r="L523" s="63" t="s">
        <v>466</v>
      </c>
      <c r="M523" s="62">
        <v>1006</v>
      </c>
      <c r="N523" s="61" t="s">
        <v>439</v>
      </c>
      <c r="O523" s="60">
        <v>1605431</v>
      </c>
      <c r="P523" s="59" t="s">
        <v>409</v>
      </c>
      <c r="Q523" s="58" t="s">
        <v>409</v>
      </c>
      <c r="R523" s="57"/>
      <c r="S523" s="57"/>
      <c r="T523" s="57"/>
      <c r="U523" s="56"/>
      <c r="V523" s="55">
        <v>93.2</v>
      </c>
      <c r="W523" s="57"/>
      <c r="X523" s="56"/>
      <c r="Y523" s="55">
        <v>93.2</v>
      </c>
      <c r="Z523" s="54">
        <v>100</v>
      </c>
      <c r="AA523" s="24"/>
    </row>
    <row r="524" spans="1:27" ht="22.5" customHeight="1">
      <c r="A524" s="53"/>
      <c r="B524" s="69"/>
      <c r="C524" s="90"/>
      <c r="D524" s="89"/>
      <c r="E524" s="88" t="s">
        <v>445</v>
      </c>
      <c r="F524" s="88"/>
      <c r="G524" s="66">
        <v>1006</v>
      </c>
      <c r="H524" s="65" t="s">
        <v>466</v>
      </c>
      <c r="I524" s="65" t="s">
        <v>467</v>
      </c>
      <c r="J524" s="64">
        <v>1006</v>
      </c>
      <c r="K524" s="62"/>
      <c r="L524" s="63" t="s">
        <v>466</v>
      </c>
      <c r="M524" s="62">
        <v>1006</v>
      </c>
      <c r="N524" s="61" t="s">
        <v>439</v>
      </c>
      <c r="O524" s="60">
        <v>1605431</v>
      </c>
      <c r="P524" s="59" t="s">
        <v>443</v>
      </c>
      <c r="Q524" s="58">
        <v>414</v>
      </c>
      <c r="R524" s="57"/>
      <c r="S524" s="57"/>
      <c r="T524" s="57"/>
      <c r="U524" s="56"/>
      <c r="V524" s="55">
        <v>93.2</v>
      </c>
      <c r="W524" s="57"/>
      <c r="X524" s="56"/>
      <c r="Y524" s="55">
        <v>93.2</v>
      </c>
      <c r="Z524" s="54">
        <v>100</v>
      </c>
      <c r="AA524" s="24"/>
    </row>
    <row r="525" spans="1:27" ht="56.25" customHeight="1">
      <c r="A525" s="53"/>
      <c r="B525" s="69"/>
      <c r="C525" s="68"/>
      <c r="D525" s="67" t="s">
        <v>475</v>
      </c>
      <c r="E525" s="67"/>
      <c r="F525" s="67"/>
      <c r="G525" s="66">
        <v>1006</v>
      </c>
      <c r="H525" s="65" t="s">
        <v>466</v>
      </c>
      <c r="I525" s="65" t="s">
        <v>467</v>
      </c>
      <c r="J525" s="64">
        <v>1006</v>
      </c>
      <c r="K525" s="62"/>
      <c r="L525" s="63" t="s">
        <v>466</v>
      </c>
      <c r="M525" s="62">
        <v>1006</v>
      </c>
      <c r="N525" s="61" t="s">
        <v>465</v>
      </c>
      <c r="O525" s="60">
        <v>2215509</v>
      </c>
      <c r="P525" s="59" t="s">
        <v>409</v>
      </c>
      <c r="Q525" s="58" t="s">
        <v>409</v>
      </c>
      <c r="R525" s="57"/>
      <c r="S525" s="57"/>
      <c r="T525" s="57"/>
      <c r="U525" s="56"/>
      <c r="V525" s="55">
        <v>16802</v>
      </c>
      <c r="W525" s="57"/>
      <c r="X525" s="56"/>
      <c r="Y525" s="55">
        <v>10300.1</v>
      </c>
      <c r="Z525" s="54">
        <v>61.30282109272706</v>
      </c>
      <c r="AA525" s="24"/>
    </row>
    <row r="526" spans="1:27" ht="22.5" customHeight="1">
      <c r="A526" s="53"/>
      <c r="B526" s="69"/>
      <c r="C526" s="90"/>
      <c r="D526" s="89"/>
      <c r="E526" s="88" t="s">
        <v>474</v>
      </c>
      <c r="F526" s="88"/>
      <c r="G526" s="66">
        <v>1006</v>
      </c>
      <c r="H526" s="65" t="s">
        <v>466</v>
      </c>
      <c r="I526" s="65" t="s">
        <v>467</v>
      </c>
      <c r="J526" s="64">
        <v>1006</v>
      </c>
      <c r="K526" s="62"/>
      <c r="L526" s="63" t="s">
        <v>466</v>
      </c>
      <c r="M526" s="62">
        <v>1006</v>
      </c>
      <c r="N526" s="61" t="s">
        <v>465</v>
      </c>
      <c r="O526" s="60">
        <v>2215509</v>
      </c>
      <c r="P526" s="59" t="s">
        <v>473</v>
      </c>
      <c r="Q526" s="58">
        <v>121</v>
      </c>
      <c r="R526" s="57"/>
      <c r="S526" s="57"/>
      <c r="T526" s="57"/>
      <c r="U526" s="56"/>
      <c r="V526" s="55">
        <v>14126.6</v>
      </c>
      <c r="W526" s="57"/>
      <c r="X526" s="56"/>
      <c r="Y526" s="55">
        <v>9136.7</v>
      </c>
      <c r="Z526" s="54">
        <v>64.67727549445726</v>
      </c>
      <c r="AA526" s="24"/>
    </row>
    <row r="527" spans="1:27" ht="22.5" customHeight="1">
      <c r="A527" s="53"/>
      <c r="B527" s="69"/>
      <c r="C527" s="90"/>
      <c r="D527" s="89"/>
      <c r="E527" s="88" t="s">
        <v>472</v>
      </c>
      <c r="F527" s="88"/>
      <c r="G527" s="66">
        <v>1006</v>
      </c>
      <c r="H527" s="65" t="s">
        <v>466</v>
      </c>
      <c r="I527" s="65" t="s">
        <v>467</v>
      </c>
      <c r="J527" s="64">
        <v>1006</v>
      </c>
      <c r="K527" s="62"/>
      <c r="L527" s="63" t="s">
        <v>466</v>
      </c>
      <c r="M527" s="62">
        <v>1006</v>
      </c>
      <c r="N527" s="61" t="s">
        <v>465</v>
      </c>
      <c r="O527" s="60">
        <v>2215509</v>
      </c>
      <c r="P527" s="59" t="s">
        <v>471</v>
      </c>
      <c r="Q527" s="58">
        <v>122</v>
      </c>
      <c r="R527" s="57"/>
      <c r="S527" s="57"/>
      <c r="T527" s="57"/>
      <c r="U527" s="56"/>
      <c r="V527" s="55">
        <v>504.1</v>
      </c>
      <c r="W527" s="57"/>
      <c r="X527" s="56"/>
      <c r="Y527" s="55">
        <v>237</v>
      </c>
      <c r="Z527" s="54">
        <v>47.014481253719495</v>
      </c>
      <c r="AA527" s="24"/>
    </row>
    <row r="528" spans="1:27" ht="12.75" customHeight="1">
      <c r="A528" s="53"/>
      <c r="B528" s="69"/>
      <c r="C528" s="90"/>
      <c r="D528" s="89"/>
      <c r="E528" s="88" t="s">
        <v>470</v>
      </c>
      <c r="F528" s="88"/>
      <c r="G528" s="66">
        <v>1006</v>
      </c>
      <c r="H528" s="65" t="s">
        <v>466</v>
      </c>
      <c r="I528" s="65" t="s">
        <v>467</v>
      </c>
      <c r="J528" s="64">
        <v>1006</v>
      </c>
      <c r="K528" s="62"/>
      <c r="L528" s="63" t="s">
        <v>466</v>
      </c>
      <c r="M528" s="62">
        <v>1006</v>
      </c>
      <c r="N528" s="61" t="s">
        <v>465</v>
      </c>
      <c r="O528" s="60">
        <v>2215509</v>
      </c>
      <c r="P528" s="59" t="s">
        <v>469</v>
      </c>
      <c r="Q528" s="58">
        <v>242</v>
      </c>
      <c r="R528" s="57"/>
      <c r="S528" s="57"/>
      <c r="T528" s="57"/>
      <c r="U528" s="56"/>
      <c r="V528" s="55">
        <v>286.3</v>
      </c>
      <c r="W528" s="57"/>
      <c r="X528" s="56"/>
      <c r="Y528" s="55">
        <v>149.7</v>
      </c>
      <c r="Z528" s="54">
        <v>52.28780998952147</v>
      </c>
      <c r="AA528" s="24"/>
    </row>
    <row r="529" spans="1:27" ht="22.5" customHeight="1">
      <c r="A529" s="53"/>
      <c r="B529" s="69"/>
      <c r="C529" s="90"/>
      <c r="D529" s="89"/>
      <c r="E529" s="88" t="s">
        <v>418</v>
      </c>
      <c r="F529" s="88"/>
      <c r="G529" s="66">
        <v>1006</v>
      </c>
      <c r="H529" s="65" t="s">
        <v>466</v>
      </c>
      <c r="I529" s="65" t="s">
        <v>467</v>
      </c>
      <c r="J529" s="64">
        <v>1006</v>
      </c>
      <c r="K529" s="62"/>
      <c r="L529" s="63" t="s">
        <v>466</v>
      </c>
      <c r="M529" s="62">
        <v>1006</v>
      </c>
      <c r="N529" s="61" t="s">
        <v>465</v>
      </c>
      <c r="O529" s="60">
        <v>2215509</v>
      </c>
      <c r="P529" s="59" t="s">
        <v>414</v>
      </c>
      <c r="Q529" s="58">
        <v>244</v>
      </c>
      <c r="R529" s="57"/>
      <c r="S529" s="57"/>
      <c r="T529" s="57"/>
      <c r="U529" s="56"/>
      <c r="V529" s="55">
        <v>1858</v>
      </c>
      <c r="W529" s="57"/>
      <c r="X529" s="56"/>
      <c r="Y529" s="55">
        <v>772.3</v>
      </c>
      <c r="Z529" s="54">
        <v>41.56620021528525</v>
      </c>
      <c r="AA529" s="24"/>
    </row>
    <row r="530" spans="1:27" ht="12.75" customHeight="1">
      <c r="A530" s="53"/>
      <c r="B530" s="69"/>
      <c r="C530" s="90"/>
      <c r="D530" s="89"/>
      <c r="E530" s="88" t="s">
        <v>468</v>
      </c>
      <c r="F530" s="88"/>
      <c r="G530" s="66">
        <v>1006</v>
      </c>
      <c r="H530" s="65" t="s">
        <v>466</v>
      </c>
      <c r="I530" s="65" t="s">
        <v>467</v>
      </c>
      <c r="J530" s="64">
        <v>1006</v>
      </c>
      <c r="K530" s="62"/>
      <c r="L530" s="63" t="s">
        <v>466</v>
      </c>
      <c r="M530" s="62">
        <v>1006</v>
      </c>
      <c r="N530" s="61" t="s">
        <v>465</v>
      </c>
      <c r="O530" s="60">
        <v>2215509</v>
      </c>
      <c r="P530" s="59" t="s">
        <v>464</v>
      </c>
      <c r="Q530" s="58">
        <v>851</v>
      </c>
      <c r="R530" s="57"/>
      <c r="S530" s="57"/>
      <c r="T530" s="57"/>
      <c r="U530" s="56"/>
      <c r="V530" s="55">
        <v>27</v>
      </c>
      <c r="W530" s="57"/>
      <c r="X530" s="56"/>
      <c r="Y530" s="55">
        <v>4.4</v>
      </c>
      <c r="Z530" s="54">
        <v>16.296296296296298</v>
      </c>
      <c r="AA530" s="24"/>
    </row>
    <row r="531" spans="1:27" s="72" customFormat="1" ht="12.75" customHeight="1">
      <c r="A531" s="87"/>
      <c r="B531" s="86" t="s">
        <v>463</v>
      </c>
      <c r="C531" s="86"/>
      <c r="D531" s="86"/>
      <c r="E531" s="86"/>
      <c r="F531" s="86"/>
      <c r="G531" s="85" t="s">
        <v>409</v>
      </c>
      <c r="H531" s="83" t="s">
        <v>435</v>
      </c>
      <c r="I531" s="83" t="s">
        <v>412</v>
      </c>
      <c r="J531" s="84">
        <v>1105</v>
      </c>
      <c r="K531" s="82"/>
      <c r="L531" s="83"/>
      <c r="M531" s="82" t="s">
        <v>409</v>
      </c>
      <c r="N531" s="81" t="s">
        <v>409</v>
      </c>
      <c r="O531" s="80" t="s">
        <v>409</v>
      </c>
      <c r="P531" s="79" t="s">
        <v>409</v>
      </c>
      <c r="Q531" s="78" t="s">
        <v>409</v>
      </c>
      <c r="R531" s="77"/>
      <c r="S531" s="77"/>
      <c r="T531" s="77"/>
      <c r="U531" s="76"/>
      <c r="V531" s="75">
        <v>280736.2</v>
      </c>
      <c r="W531" s="77"/>
      <c r="X531" s="76"/>
      <c r="Y531" s="75">
        <v>196678</v>
      </c>
      <c r="Z531" s="74">
        <v>70.05794051497455</v>
      </c>
      <c r="AA531" s="73"/>
    </row>
    <row r="532" spans="1:27" ht="12.75" customHeight="1">
      <c r="A532" s="53"/>
      <c r="B532" s="71"/>
      <c r="C532" s="70" t="s">
        <v>462</v>
      </c>
      <c r="D532" s="70"/>
      <c r="E532" s="70"/>
      <c r="F532" s="70"/>
      <c r="G532" s="66">
        <v>1101</v>
      </c>
      <c r="H532" s="65" t="s">
        <v>435</v>
      </c>
      <c r="I532" s="65" t="s">
        <v>403</v>
      </c>
      <c r="J532" s="64">
        <v>1101</v>
      </c>
      <c r="K532" s="62"/>
      <c r="L532" s="63" t="s">
        <v>435</v>
      </c>
      <c r="M532" s="62">
        <v>1101</v>
      </c>
      <c r="N532" s="61" t="s">
        <v>409</v>
      </c>
      <c r="O532" s="60" t="s">
        <v>409</v>
      </c>
      <c r="P532" s="59" t="s">
        <v>409</v>
      </c>
      <c r="Q532" s="58" t="s">
        <v>409</v>
      </c>
      <c r="R532" s="57"/>
      <c r="S532" s="57"/>
      <c r="T532" s="57"/>
      <c r="U532" s="56"/>
      <c r="V532" s="55">
        <v>38578.4</v>
      </c>
      <c r="W532" s="57"/>
      <c r="X532" s="56"/>
      <c r="Y532" s="55">
        <v>25418.1</v>
      </c>
      <c r="Z532" s="54">
        <v>65.88686933620885</v>
      </c>
      <c r="AA532" s="24"/>
    </row>
    <row r="533" spans="1:27" ht="33.75" customHeight="1">
      <c r="A533" s="53"/>
      <c r="B533" s="69"/>
      <c r="C533" s="68"/>
      <c r="D533" s="67" t="s">
        <v>461</v>
      </c>
      <c r="E533" s="67"/>
      <c r="F533" s="67"/>
      <c r="G533" s="66">
        <v>1101</v>
      </c>
      <c r="H533" s="65" t="s">
        <v>435</v>
      </c>
      <c r="I533" s="65" t="s">
        <v>403</v>
      </c>
      <c r="J533" s="64">
        <v>1101</v>
      </c>
      <c r="K533" s="62"/>
      <c r="L533" s="63" t="s">
        <v>435</v>
      </c>
      <c r="M533" s="62">
        <v>1101</v>
      </c>
      <c r="N533" s="61" t="s">
        <v>460</v>
      </c>
      <c r="O533" s="60">
        <v>910059</v>
      </c>
      <c r="P533" s="59" t="s">
        <v>409</v>
      </c>
      <c r="Q533" s="58" t="s">
        <v>409</v>
      </c>
      <c r="R533" s="57"/>
      <c r="S533" s="57"/>
      <c r="T533" s="57"/>
      <c r="U533" s="56"/>
      <c r="V533" s="55">
        <v>36271.5</v>
      </c>
      <c r="W533" s="57"/>
      <c r="X533" s="56"/>
      <c r="Y533" s="55">
        <v>23995.5</v>
      </c>
      <c r="Z533" s="54">
        <v>66.15524585418304</v>
      </c>
      <c r="AA533" s="24"/>
    </row>
    <row r="534" spans="1:27" ht="22.5" customHeight="1">
      <c r="A534" s="53"/>
      <c r="B534" s="69"/>
      <c r="C534" s="90"/>
      <c r="D534" s="89"/>
      <c r="E534" s="88" t="s">
        <v>430</v>
      </c>
      <c r="F534" s="88"/>
      <c r="G534" s="66">
        <v>1101</v>
      </c>
      <c r="H534" s="65" t="s">
        <v>435</v>
      </c>
      <c r="I534" s="65" t="s">
        <v>403</v>
      </c>
      <c r="J534" s="64">
        <v>1101</v>
      </c>
      <c r="K534" s="62"/>
      <c r="L534" s="63" t="s">
        <v>435</v>
      </c>
      <c r="M534" s="62">
        <v>1101</v>
      </c>
      <c r="N534" s="61" t="s">
        <v>460</v>
      </c>
      <c r="O534" s="60">
        <v>910059</v>
      </c>
      <c r="P534" s="59" t="s">
        <v>429</v>
      </c>
      <c r="Q534" s="58">
        <v>611</v>
      </c>
      <c r="R534" s="57"/>
      <c r="S534" s="57"/>
      <c r="T534" s="57"/>
      <c r="U534" s="56"/>
      <c r="V534" s="55">
        <v>34784.7</v>
      </c>
      <c r="W534" s="57"/>
      <c r="X534" s="56"/>
      <c r="Y534" s="55">
        <v>22806.5</v>
      </c>
      <c r="Z534" s="54">
        <v>65.56474541968164</v>
      </c>
      <c r="AA534" s="24"/>
    </row>
    <row r="535" spans="1:27" ht="12.75" customHeight="1">
      <c r="A535" s="53"/>
      <c r="B535" s="69"/>
      <c r="C535" s="90"/>
      <c r="D535" s="89"/>
      <c r="E535" s="88" t="s">
        <v>428</v>
      </c>
      <c r="F535" s="88"/>
      <c r="G535" s="66">
        <v>1101</v>
      </c>
      <c r="H535" s="65" t="s">
        <v>435</v>
      </c>
      <c r="I535" s="65" t="s">
        <v>403</v>
      </c>
      <c r="J535" s="64">
        <v>1101</v>
      </c>
      <c r="K535" s="62"/>
      <c r="L535" s="63" t="s">
        <v>435</v>
      </c>
      <c r="M535" s="62">
        <v>1101</v>
      </c>
      <c r="N535" s="61" t="s">
        <v>460</v>
      </c>
      <c r="O535" s="60">
        <v>910059</v>
      </c>
      <c r="P535" s="59" t="s">
        <v>425</v>
      </c>
      <c r="Q535" s="58">
        <v>612</v>
      </c>
      <c r="R535" s="57"/>
      <c r="S535" s="57"/>
      <c r="T535" s="57"/>
      <c r="U535" s="56"/>
      <c r="V535" s="55">
        <v>1486.8</v>
      </c>
      <c r="W535" s="57"/>
      <c r="X535" s="56"/>
      <c r="Y535" s="55">
        <v>1189</v>
      </c>
      <c r="Z535" s="54">
        <v>79.97040624159268</v>
      </c>
      <c r="AA535" s="24"/>
    </row>
    <row r="536" spans="1:27" ht="33.75" customHeight="1">
      <c r="A536" s="53"/>
      <c r="B536" s="69"/>
      <c r="C536" s="68"/>
      <c r="D536" s="67" t="s">
        <v>459</v>
      </c>
      <c r="E536" s="67"/>
      <c r="F536" s="67"/>
      <c r="G536" s="66">
        <v>1101</v>
      </c>
      <c r="H536" s="65" t="s">
        <v>435</v>
      </c>
      <c r="I536" s="65" t="s">
        <v>403</v>
      </c>
      <c r="J536" s="64">
        <v>1101</v>
      </c>
      <c r="K536" s="62"/>
      <c r="L536" s="63" t="s">
        <v>435</v>
      </c>
      <c r="M536" s="62">
        <v>1101</v>
      </c>
      <c r="N536" s="61" t="s">
        <v>458</v>
      </c>
      <c r="O536" s="60">
        <v>912501</v>
      </c>
      <c r="P536" s="59" t="s">
        <v>409</v>
      </c>
      <c r="Q536" s="58" t="s">
        <v>409</v>
      </c>
      <c r="R536" s="57"/>
      <c r="S536" s="57"/>
      <c r="T536" s="57"/>
      <c r="U536" s="56"/>
      <c r="V536" s="55">
        <v>605.4</v>
      </c>
      <c r="W536" s="57"/>
      <c r="X536" s="56"/>
      <c r="Y536" s="55">
        <v>404.6</v>
      </c>
      <c r="Z536" s="54">
        <v>66.83184671291708</v>
      </c>
      <c r="AA536" s="24"/>
    </row>
    <row r="537" spans="1:27" ht="12.75" customHeight="1">
      <c r="A537" s="53"/>
      <c r="B537" s="69"/>
      <c r="C537" s="90"/>
      <c r="D537" s="89"/>
      <c r="E537" s="88" t="s">
        <v>428</v>
      </c>
      <c r="F537" s="88"/>
      <c r="G537" s="66">
        <v>1101</v>
      </c>
      <c r="H537" s="65" t="s">
        <v>435</v>
      </c>
      <c r="I537" s="65" t="s">
        <v>403</v>
      </c>
      <c r="J537" s="64">
        <v>1101</v>
      </c>
      <c r="K537" s="62"/>
      <c r="L537" s="63" t="s">
        <v>435</v>
      </c>
      <c r="M537" s="62">
        <v>1101</v>
      </c>
      <c r="N537" s="61" t="s">
        <v>458</v>
      </c>
      <c r="O537" s="60">
        <v>912501</v>
      </c>
      <c r="P537" s="59" t="s">
        <v>425</v>
      </c>
      <c r="Q537" s="58">
        <v>612</v>
      </c>
      <c r="R537" s="57"/>
      <c r="S537" s="57"/>
      <c r="T537" s="57"/>
      <c r="U537" s="56"/>
      <c r="V537" s="55">
        <v>605.4</v>
      </c>
      <c r="W537" s="57"/>
      <c r="X537" s="56"/>
      <c r="Y537" s="55">
        <v>404.6</v>
      </c>
      <c r="Z537" s="54">
        <v>66.83184671291708</v>
      </c>
      <c r="AA537" s="24"/>
    </row>
    <row r="538" spans="1:27" ht="33.75" customHeight="1">
      <c r="A538" s="53"/>
      <c r="B538" s="69"/>
      <c r="C538" s="68"/>
      <c r="D538" s="67" t="s">
        <v>457</v>
      </c>
      <c r="E538" s="67"/>
      <c r="F538" s="67"/>
      <c r="G538" s="66">
        <v>1101</v>
      </c>
      <c r="H538" s="65" t="s">
        <v>435</v>
      </c>
      <c r="I538" s="65" t="s">
        <v>403</v>
      </c>
      <c r="J538" s="64">
        <v>1101</v>
      </c>
      <c r="K538" s="62"/>
      <c r="L538" s="63" t="s">
        <v>435</v>
      </c>
      <c r="M538" s="62">
        <v>1101</v>
      </c>
      <c r="N538" s="61" t="s">
        <v>456</v>
      </c>
      <c r="O538" s="60">
        <v>915608</v>
      </c>
      <c r="P538" s="59" t="s">
        <v>409</v>
      </c>
      <c r="Q538" s="58" t="s">
        <v>409</v>
      </c>
      <c r="R538" s="57"/>
      <c r="S538" s="57"/>
      <c r="T538" s="57"/>
      <c r="U538" s="56"/>
      <c r="V538" s="55">
        <v>209.3</v>
      </c>
      <c r="W538" s="57"/>
      <c r="X538" s="56"/>
      <c r="Y538" s="55">
        <v>70.2</v>
      </c>
      <c r="Z538" s="54">
        <v>33.54037267080746</v>
      </c>
      <c r="AA538" s="24"/>
    </row>
    <row r="539" spans="1:27" ht="12.75" customHeight="1">
      <c r="A539" s="53"/>
      <c r="B539" s="69"/>
      <c r="C539" s="90"/>
      <c r="D539" s="89"/>
      <c r="E539" s="88" t="s">
        <v>428</v>
      </c>
      <c r="F539" s="88"/>
      <c r="G539" s="66">
        <v>1101</v>
      </c>
      <c r="H539" s="65" t="s">
        <v>435</v>
      </c>
      <c r="I539" s="65" t="s">
        <v>403</v>
      </c>
      <c r="J539" s="64">
        <v>1101</v>
      </c>
      <c r="K539" s="62"/>
      <c r="L539" s="63" t="s">
        <v>435</v>
      </c>
      <c r="M539" s="62">
        <v>1101</v>
      </c>
      <c r="N539" s="61" t="s">
        <v>456</v>
      </c>
      <c r="O539" s="60">
        <v>915608</v>
      </c>
      <c r="P539" s="59" t="s">
        <v>425</v>
      </c>
      <c r="Q539" s="58">
        <v>612</v>
      </c>
      <c r="R539" s="57"/>
      <c r="S539" s="57"/>
      <c r="T539" s="57"/>
      <c r="U539" s="56"/>
      <c r="V539" s="55">
        <v>209.3</v>
      </c>
      <c r="W539" s="57"/>
      <c r="X539" s="56"/>
      <c r="Y539" s="55">
        <v>70.2</v>
      </c>
      <c r="Z539" s="54">
        <v>33.54037267080746</v>
      </c>
      <c r="AA539" s="24"/>
    </row>
    <row r="540" spans="1:27" ht="33.75" customHeight="1">
      <c r="A540" s="53"/>
      <c r="B540" s="69"/>
      <c r="C540" s="68"/>
      <c r="D540" s="67" t="s">
        <v>455</v>
      </c>
      <c r="E540" s="67"/>
      <c r="F540" s="67"/>
      <c r="G540" s="66">
        <v>1101</v>
      </c>
      <c r="H540" s="65" t="s">
        <v>435</v>
      </c>
      <c r="I540" s="65" t="s">
        <v>403</v>
      </c>
      <c r="J540" s="64">
        <v>1101</v>
      </c>
      <c r="K540" s="62"/>
      <c r="L540" s="63" t="s">
        <v>435</v>
      </c>
      <c r="M540" s="62">
        <v>1101</v>
      </c>
      <c r="N540" s="61" t="s">
        <v>454</v>
      </c>
      <c r="O540" s="60">
        <v>922501</v>
      </c>
      <c r="P540" s="59" t="s">
        <v>409</v>
      </c>
      <c r="Q540" s="58" t="s">
        <v>409</v>
      </c>
      <c r="R540" s="57"/>
      <c r="S540" s="57"/>
      <c r="T540" s="57"/>
      <c r="U540" s="56"/>
      <c r="V540" s="55">
        <v>1427.2</v>
      </c>
      <c r="W540" s="57"/>
      <c r="X540" s="56"/>
      <c r="Y540" s="55">
        <v>889.4</v>
      </c>
      <c r="Z540" s="54">
        <v>62.31782511210761</v>
      </c>
      <c r="AA540" s="24"/>
    </row>
    <row r="541" spans="1:27" ht="12.75" customHeight="1">
      <c r="A541" s="53"/>
      <c r="B541" s="69"/>
      <c r="C541" s="90"/>
      <c r="D541" s="89"/>
      <c r="E541" s="88" t="s">
        <v>428</v>
      </c>
      <c r="F541" s="88"/>
      <c r="G541" s="66">
        <v>1101</v>
      </c>
      <c r="H541" s="65" t="s">
        <v>435</v>
      </c>
      <c r="I541" s="65" t="s">
        <v>403</v>
      </c>
      <c r="J541" s="64">
        <v>1101</v>
      </c>
      <c r="K541" s="62"/>
      <c r="L541" s="63" t="s">
        <v>435</v>
      </c>
      <c r="M541" s="62">
        <v>1101</v>
      </c>
      <c r="N541" s="61" t="s">
        <v>454</v>
      </c>
      <c r="O541" s="60">
        <v>922501</v>
      </c>
      <c r="P541" s="59" t="s">
        <v>425</v>
      </c>
      <c r="Q541" s="58">
        <v>612</v>
      </c>
      <c r="R541" s="57"/>
      <c r="S541" s="57"/>
      <c r="T541" s="57"/>
      <c r="U541" s="56"/>
      <c r="V541" s="55">
        <v>1427.2</v>
      </c>
      <c r="W541" s="57"/>
      <c r="X541" s="56"/>
      <c r="Y541" s="55">
        <v>889.4</v>
      </c>
      <c r="Z541" s="54">
        <v>62.31782511210761</v>
      </c>
      <c r="AA541" s="24"/>
    </row>
    <row r="542" spans="1:27" ht="45" customHeight="1">
      <c r="A542" s="53"/>
      <c r="B542" s="69"/>
      <c r="C542" s="68"/>
      <c r="D542" s="67" t="s">
        <v>453</v>
      </c>
      <c r="E542" s="67"/>
      <c r="F542" s="67"/>
      <c r="G542" s="66">
        <v>1101</v>
      </c>
      <c r="H542" s="65" t="s">
        <v>435</v>
      </c>
      <c r="I542" s="65" t="s">
        <v>403</v>
      </c>
      <c r="J542" s="64">
        <v>1101</v>
      </c>
      <c r="K542" s="62"/>
      <c r="L542" s="63" t="s">
        <v>435</v>
      </c>
      <c r="M542" s="62">
        <v>1101</v>
      </c>
      <c r="N542" s="61" t="s">
        <v>452</v>
      </c>
      <c r="O542" s="60">
        <v>1722501</v>
      </c>
      <c r="P542" s="59" t="s">
        <v>409</v>
      </c>
      <c r="Q542" s="58" t="s">
        <v>409</v>
      </c>
      <c r="R542" s="57"/>
      <c r="S542" s="57"/>
      <c r="T542" s="57"/>
      <c r="U542" s="56"/>
      <c r="V542" s="55">
        <v>40</v>
      </c>
      <c r="W542" s="57"/>
      <c r="X542" s="56"/>
      <c r="Y542" s="55">
        <v>40</v>
      </c>
      <c r="Z542" s="54">
        <v>100</v>
      </c>
      <c r="AA542" s="24"/>
    </row>
    <row r="543" spans="1:27" ht="12.75" customHeight="1">
      <c r="A543" s="53"/>
      <c r="B543" s="69"/>
      <c r="C543" s="90"/>
      <c r="D543" s="89"/>
      <c r="E543" s="88" t="s">
        <v>428</v>
      </c>
      <c r="F543" s="88"/>
      <c r="G543" s="66">
        <v>1101</v>
      </c>
      <c r="H543" s="65" t="s">
        <v>435</v>
      </c>
      <c r="I543" s="65" t="s">
        <v>403</v>
      </c>
      <c r="J543" s="64">
        <v>1101</v>
      </c>
      <c r="K543" s="62"/>
      <c r="L543" s="63" t="s">
        <v>435</v>
      </c>
      <c r="M543" s="62">
        <v>1101</v>
      </c>
      <c r="N543" s="61" t="s">
        <v>452</v>
      </c>
      <c r="O543" s="60">
        <v>1722501</v>
      </c>
      <c r="P543" s="59" t="s">
        <v>425</v>
      </c>
      <c r="Q543" s="58">
        <v>612</v>
      </c>
      <c r="R543" s="57"/>
      <c r="S543" s="57"/>
      <c r="T543" s="57"/>
      <c r="U543" s="56"/>
      <c r="V543" s="55">
        <v>40</v>
      </c>
      <c r="W543" s="57"/>
      <c r="X543" s="56"/>
      <c r="Y543" s="55">
        <v>40</v>
      </c>
      <c r="Z543" s="54">
        <v>100</v>
      </c>
      <c r="AA543" s="24"/>
    </row>
    <row r="544" spans="1:27" ht="33.75" customHeight="1">
      <c r="A544" s="53"/>
      <c r="B544" s="69"/>
      <c r="C544" s="68"/>
      <c r="D544" s="67" t="s">
        <v>419</v>
      </c>
      <c r="E544" s="67"/>
      <c r="F544" s="67"/>
      <c r="G544" s="66">
        <v>1101</v>
      </c>
      <c r="H544" s="65" t="s">
        <v>435</v>
      </c>
      <c r="I544" s="65" t="s">
        <v>403</v>
      </c>
      <c r="J544" s="64">
        <v>1101</v>
      </c>
      <c r="K544" s="62"/>
      <c r="L544" s="63" t="s">
        <v>435</v>
      </c>
      <c r="M544" s="62">
        <v>1101</v>
      </c>
      <c r="N544" s="61" t="s">
        <v>415</v>
      </c>
      <c r="O544" s="60">
        <v>1802501</v>
      </c>
      <c r="P544" s="59" t="s">
        <v>409</v>
      </c>
      <c r="Q544" s="58" t="s">
        <v>409</v>
      </c>
      <c r="R544" s="57"/>
      <c r="S544" s="57"/>
      <c r="T544" s="57"/>
      <c r="U544" s="56"/>
      <c r="V544" s="55">
        <v>25</v>
      </c>
      <c r="W544" s="57"/>
      <c r="X544" s="56"/>
      <c r="Y544" s="55">
        <v>18.4</v>
      </c>
      <c r="Z544" s="54">
        <v>73.6</v>
      </c>
      <c r="AA544" s="24"/>
    </row>
    <row r="545" spans="1:27" ht="12.75" customHeight="1">
      <c r="A545" s="53"/>
      <c r="B545" s="69"/>
      <c r="C545" s="90"/>
      <c r="D545" s="89"/>
      <c r="E545" s="88" t="s">
        <v>428</v>
      </c>
      <c r="F545" s="88"/>
      <c r="G545" s="66">
        <v>1101</v>
      </c>
      <c r="H545" s="65" t="s">
        <v>435</v>
      </c>
      <c r="I545" s="65" t="s">
        <v>403</v>
      </c>
      <c r="J545" s="64">
        <v>1101</v>
      </c>
      <c r="K545" s="62"/>
      <c r="L545" s="63" t="s">
        <v>435</v>
      </c>
      <c r="M545" s="62">
        <v>1101</v>
      </c>
      <c r="N545" s="61" t="s">
        <v>415</v>
      </c>
      <c r="O545" s="60">
        <v>1802501</v>
      </c>
      <c r="P545" s="59" t="s">
        <v>425</v>
      </c>
      <c r="Q545" s="58">
        <v>612</v>
      </c>
      <c r="R545" s="57"/>
      <c r="S545" s="57"/>
      <c r="T545" s="57"/>
      <c r="U545" s="56"/>
      <c r="V545" s="55">
        <v>25</v>
      </c>
      <c r="W545" s="57"/>
      <c r="X545" s="56"/>
      <c r="Y545" s="55">
        <v>18.4</v>
      </c>
      <c r="Z545" s="54">
        <v>73.6</v>
      </c>
      <c r="AA545" s="24"/>
    </row>
    <row r="546" spans="1:27" ht="12.75" customHeight="1">
      <c r="A546" s="53"/>
      <c r="B546" s="71"/>
      <c r="C546" s="70" t="s">
        <v>451</v>
      </c>
      <c r="D546" s="70"/>
      <c r="E546" s="70"/>
      <c r="F546" s="70"/>
      <c r="G546" s="66">
        <v>1102</v>
      </c>
      <c r="H546" s="65" t="s">
        <v>435</v>
      </c>
      <c r="I546" s="65" t="s">
        <v>427</v>
      </c>
      <c r="J546" s="64">
        <v>1102</v>
      </c>
      <c r="K546" s="62"/>
      <c r="L546" s="63" t="s">
        <v>435</v>
      </c>
      <c r="M546" s="62">
        <v>1102</v>
      </c>
      <c r="N546" s="61" t="s">
        <v>409</v>
      </c>
      <c r="O546" s="60" t="s">
        <v>409</v>
      </c>
      <c r="P546" s="59" t="s">
        <v>409</v>
      </c>
      <c r="Q546" s="58" t="s">
        <v>409</v>
      </c>
      <c r="R546" s="57"/>
      <c r="S546" s="57"/>
      <c r="T546" s="57"/>
      <c r="U546" s="56"/>
      <c r="V546" s="55">
        <v>242084.9</v>
      </c>
      <c r="W546" s="57"/>
      <c r="X546" s="56"/>
      <c r="Y546" s="55">
        <v>171236.4</v>
      </c>
      <c r="Z546" s="54">
        <v>70.73402760766987</v>
      </c>
      <c r="AA546" s="24"/>
    </row>
    <row r="547" spans="1:27" ht="33.75" customHeight="1">
      <c r="A547" s="53"/>
      <c r="B547" s="69"/>
      <c r="C547" s="68"/>
      <c r="D547" s="67" t="s">
        <v>450</v>
      </c>
      <c r="E547" s="67"/>
      <c r="F547" s="67"/>
      <c r="G547" s="66">
        <v>1102</v>
      </c>
      <c r="H547" s="65" t="s">
        <v>435</v>
      </c>
      <c r="I547" s="65" t="s">
        <v>427</v>
      </c>
      <c r="J547" s="64">
        <v>1102</v>
      </c>
      <c r="K547" s="62"/>
      <c r="L547" s="63" t="s">
        <v>435</v>
      </c>
      <c r="M547" s="62">
        <v>1102</v>
      </c>
      <c r="N547" s="61" t="s">
        <v>449</v>
      </c>
      <c r="O547" s="60">
        <v>912601</v>
      </c>
      <c r="P547" s="59" t="s">
        <v>409</v>
      </c>
      <c r="Q547" s="58" t="s">
        <v>409</v>
      </c>
      <c r="R547" s="57"/>
      <c r="S547" s="57"/>
      <c r="T547" s="57"/>
      <c r="U547" s="56"/>
      <c r="V547" s="55">
        <v>12319</v>
      </c>
      <c r="W547" s="57"/>
      <c r="X547" s="56"/>
      <c r="Y547" s="55">
        <v>8611.9</v>
      </c>
      <c r="Z547" s="54">
        <v>69.9074600211056</v>
      </c>
      <c r="AA547" s="24"/>
    </row>
    <row r="548" spans="1:27" ht="22.5" customHeight="1">
      <c r="A548" s="53"/>
      <c r="B548" s="69"/>
      <c r="C548" s="90"/>
      <c r="D548" s="89"/>
      <c r="E548" s="88" t="s">
        <v>445</v>
      </c>
      <c r="F548" s="88"/>
      <c r="G548" s="66">
        <v>1102</v>
      </c>
      <c r="H548" s="65" t="s">
        <v>435</v>
      </c>
      <c r="I548" s="65" t="s">
        <v>427</v>
      </c>
      <c r="J548" s="64">
        <v>1102</v>
      </c>
      <c r="K548" s="62"/>
      <c r="L548" s="63" t="s">
        <v>435</v>
      </c>
      <c r="M548" s="62">
        <v>1102</v>
      </c>
      <c r="N548" s="61" t="s">
        <v>449</v>
      </c>
      <c r="O548" s="60">
        <v>912601</v>
      </c>
      <c r="P548" s="59" t="s">
        <v>443</v>
      </c>
      <c r="Q548" s="58">
        <v>414</v>
      </c>
      <c r="R548" s="57"/>
      <c r="S548" s="57"/>
      <c r="T548" s="57"/>
      <c r="U548" s="56"/>
      <c r="V548" s="55">
        <v>12319</v>
      </c>
      <c r="W548" s="57"/>
      <c r="X548" s="56"/>
      <c r="Y548" s="55">
        <v>8611.9</v>
      </c>
      <c r="Z548" s="54">
        <v>69.9074600211056</v>
      </c>
      <c r="AA548" s="24"/>
    </row>
    <row r="549" spans="1:27" ht="33.75" customHeight="1">
      <c r="A549" s="53"/>
      <c r="B549" s="69"/>
      <c r="C549" s="68"/>
      <c r="D549" s="67" t="s">
        <v>448</v>
      </c>
      <c r="E549" s="67"/>
      <c r="F549" s="67"/>
      <c r="G549" s="66">
        <v>1102</v>
      </c>
      <c r="H549" s="65" t="s">
        <v>435</v>
      </c>
      <c r="I549" s="65" t="s">
        <v>427</v>
      </c>
      <c r="J549" s="64">
        <v>1102</v>
      </c>
      <c r="K549" s="62"/>
      <c r="L549" s="63" t="s">
        <v>435</v>
      </c>
      <c r="M549" s="62">
        <v>1102</v>
      </c>
      <c r="N549" s="61" t="s">
        <v>447</v>
      </c>
      <c r="O549" s="60">
        <v>915409</v>
      </c>
      <c r="P549" s="59" t="s">
        <v>409</v>
      </c>
      <c r="Q549" s="58" t="s">
        <v>409</v>
      </c>
      <c r="R549" s="57"/>
      <c r="S549" s="57"/>
      <c r="T549" s="57"/>
      <c r="U549" s="56"/>
      <c r="V549" s="55">
        <v>226540</v>
      </c>
      <c r="W549" s="57"/>
      <c r="X549" s="56"/>
      <c r="Y549" s="55">
        <v>162471.4</v>
      </c>
      <c r="Z549" s="54">
        <v>71.71863688531826</v>
      </c>
      <c r="AA549" s="24"/>
    </row>
    <row r="550" spans="1:27" ht="22.5" customHeight="1">
      <c r="A550" s="53"/>
      <c r="B550" s="69"/>
      <c r="C550" s="90"/>
      <c r="D550" s="89"/>
      <c r="E550" s="88" t="s">
        <v>445</v>
      </c>
      <c r="F550" s="88"/>
      <c r="G550" s="66">
        <v>1102</v>
      </c>
      <c r="H550" s="65" t="s">
        <v>435</v>
      </c>
      <c r="I550" s="65" t="s">
        <v>427</v>
      </c>
      <c r="J550" s="64">
        <v>1102</v>
      </c>
      <c r="K550" s="62"/>
      <c r="L550" s="63" t="s">
        <v>435</v>
      </c>
      <c r="M550" s="62">
        <v>1102</v>
      </c>
      <c r="N550" s="61" t="s">
        <v>447</v>
      </c>
      <c r="O550" s="60">
        <v>915409</v>
      </c>
      <c r="P550" s="59" t="s">
        <v>443</v>
      </c>
      <c r="Q550" s="58">
        <v>414</v>
      </c>
      <c r="R550" s="57"/>
      <c r="S550" s="57"/>
      <c r="T550" s="57"/>
      <c r="U550" s="56"/>
      <c r="V550" s="55">
        <v>226540</v>
      </c>
      <c r="W550" s="57"/>
      <c r="X550" s="56"/>
      <c r="Y550" s="55">
        <v>162471.4</v>
      </c>
      <c r="Z550" s="54">
        <v>71.71863688531826</v>
      </c>
      <c r="AA550" s="24"/>
    </row>
    <row r="551" spans="1:27" ht="33.75" customHeight="1">
      <c r="A551" s="53"/>
      <c r="B551" s="69"/>
      <c r="C551" s="68"/>
      <c r="D551" s="67" t="s">
        <v>446</v>
      </c>
      <c r="E551" s="67"/>
      <c r="F551" s="67"/>
      <c r="G551" s="66">
        <v>1102</v>
      </c>
      <c r="H551" s="65" t="s">
        <v>435</v>
      </c>
      <c r="I551" s="65" t="s">
        <v>427</v>
      </c>
      <c r="J551" s="64">
        <v>1102</v>
      </c>
      <c r="K551" s="62"/>
      <c r="L551" s="63" t="s">
        <v>435</v>
      </c>
      <c r="M551" s="62">
        <v>1102</v>
      </c>
      <c r="N551" s="61" t="s">
        <v>444</v>
      </c>
      <c r="O551" s="60">
        <v>915431</v>
      </c>
      <c r="P551" s="59" t="s">
        <v>409</v>
      </c>
      <c r="Q551" s="58" t="s">
        <v>409</v>
      </c>
      <c r="R551" s="57"/>
      <c r="S551" s="57"/>
      <c r="T551" s="57"/>
      <c r="U551" s="56"/>
      <c r="V551" s="55">
        <v>2871</v>
      </c>
      <c r="W551" s="57"/>
      <c r="X551" s="56"/>
      <c r="Y551" s="55">
        <v>0</v>
      </c>
      <c r="Z551" s="54">
        <v>0</v>
      </c>
      <c r="AA551" s="24"/>
    </row>
    <row r="552" spans="1:27" ht="22.5" customHeight="1">
      <c r="A552" s="53"/>
      <c r="B552" s="69"/>
      <c r="C552" s="90"/>
      <c r="D552" s="89"/>
      <c r="E552" s="88" t="s">
        <v>445</v>
      </c>
      <c r="F552" s="88"/>
      <c r="G552" s="66">
        <v>1102</v>
      </c>
      <c r="H552" s="65" t="s">
        <v>435</v>
      </c>
      <c r="I552" s="65" t="s">
        <v>427</v>
      </c>
      <c r="J552" s="64">
        <v>1102</v>
      </c>
      <c r="K552" s="62"/>
      <c r="L552" s="63" t="s">
        <v>435</v>
      </c>
      <c r="M552" s="62">
        <v>1102</v>
      </c>
      <c r="N552" s="61" t="s">
        <v>444</v>
      </c>
      <c r="O552" s="60">
        <v>915431</v>
      </c>
      <c r="P552" s="59" t="s">
        <v>443</v>
      </c>
      <c r="Q552" s="58">
        <v>414</v>
      </c>
      <c r="R552" s="57"/>
      <c r="S552" s="57"/>
      <c r="T552" s="57"/>
      <c r="U552" s="56"/>
      <c r="V552" s="55">
        <v>2871</v>
      </c>
      <c r="W552" s="57"/>
      <c r="X552" s="56"/>
      <c r="Y552" s="55">
        <v>0</v>
      </c>
      <c r="Z552" s="54">
        <v>0</v>
      </c>
      <c r="AA552" s="24"/>
    </row>
    <row r="553" spans="1:27" ht="33.75" customHeight="1">
      <c r="A553" s="53"/>
      <c r="B553" s="69"/>
      <c r="C553" s="68"/>
      <c r="D553" s="67" t="s">
        <v>442</v>
      </c>
      <c r="E553" s="67"/>
      <c r="F553" s="67"/>
      <c r="G553" s="66">
        <v>1102</v>
      </c>
      <c r="H553" s="65" t="s">
        <v>435</v>
      </c>
      <c r="I553" s="65" t="s">
        <v>427</v>
      </c>
      <c r="J553" s="64">
        <v>1102</v>
      </c>
      <c r="K553" s="62"/>
      <c r="L553" s="63" t="s">
        <v>435</v>
      </c>
      <c r="M553" s="62">
        <v>1102</v>
      </c>
      <c r="N553" s="61" t="s">
        <v>441</v>
      </c>
      <c r="O553" s="60">
        <v>1602501</v>
      </c>
      <c r="P553" s="59" t="s">
        <v>409</v>
      </c>
      <c r="Q553" s="58" t="s">
        <v>409</v>
      </c>
      <c r="R553" s="57"/>
      <c r="S553" s="57"/>
      <c r="T553" s="57"/>
      <c r="U553" s="56"/>
      <c r="V553" s="55">
        <v>3.7</v>
      </c>
      <c r="W553" s="57"/>
      <c r="X553" s="56"/>
      <c r="Y553" s="55">
        <v>1.5</v>
      </c>
      <c r="Z553" s="54">
        <v>40.54054054054054</v>
      </c>
      <c r="AA553" s="24"/>
    </row>
    <row r="554" spans="1:27" ht="22.5" customHeight="1">
      <c r="A554" s="53"/>
      <c r="B554" s="69"/>
      <c r="C554" s="90"/>
      <c r="D554" s="89"/>
      <c r="E554" s="88" t="s">
        <v>418</v>
      </c>
      <c r="F554" s="88"/>
      <c r="G554" s="66">
        <v>1102</v>
      </c>
      <c r="H554" s="65" t="s">
        <v>435</v>
      </c>
      <c r="I554" s="65" t="s">
        <v>427</v>
      </c>
      <c r="J554" s="64">
        <v>1102</v>
      </c>
      <c r="K554" s="62"/>
      <c r="L554" s="63" t="s">
        <v>435</v>
      </c>
      <c r="M554" s="62">
        <v>1102</v>
      </c>
      <c r="N554" s="61" t="s">
        <v>441</v>
      </c>
      <c r="O554" s="60">
        <v>1602501</v>
      </c>
      <c r="P554" s="59" t="s">
        <v>414</v>
      </c>
      <c r="Q554" s="58">
        <v>244</v>
      </c>
      <c r="R554" s="57"/>
      <c r="S554" s="57"/>
      <c r="T554" s="57"/>
      <c r="U554" s="56"/>
      <c r="V554" s="55">
        <v>3.7</v>
      </c>
      <c r="W554" s="57"/>
      <c r="X554" s="56"/>
      <c r="Y554" s="55">
        <v>1.5</v>
      </c>
      <c r="Z554" s="54">
        <v>40.54054054054054</v>
      </c>
      <c r="AA554" s="24"/>
    </row>
    <row r="555" spans="1:27" ht="33.75" customHeight="1">
      <c r="A555" s="53"/>
      <c r="B555" s="69"/>
      <c r="C555" s="68"/>
      <c r="D555" s="67" t="s">
        <v>440</v>
      </c>
      <c r="E555" s="67"/>
      <c r="F555" s="67"/>
      <c r="G555" s="66">
        <v>1102</v>
      </c>
      <c r="H555" s="65" t="s">
        <v>435</v>
      </c>
      <c r="I555" s="65" t="s">
        <v>427</v>
      </c>
      <c r="J555" s="64">
        <v>1102</v>
      </c>
      <c r="K555" s="62"/>
      <c r="L555" s="63" t="s">
        <v>435</v>
      </c>
      <c r="M555" s="62">
        <v>1102</v>
      </c>
      <c r="N555" s="61" t="s">
        <v>439</v>
      </c>
      <c r="O555" s="60">
        <v>1605431</v>
      </c>
      <c r="P555" s="59" t="s">
        <v>409</v>
      </c>
      <c r="Q555" s="58" t="s">
        <v>409</v>
      </c>
      <c r="R555" s="57"/>
      <c r="S555" s="57"/>
      <c r="T555" s="57"/>
      <c r="U555" s="56"/>
      <c r="V555" s="55">
        <v>351.2</v>
      </c>
      <c r="W555" s="57"/>
      <c r="X555" s="56"/>
      <c r="Y555" s="55">
        <v>151.6</v>
      </c>
      <c r="Z555" s="54">
        <v>43.16628701594533</v>
      </c>
      <c r="AA555" s="24"/>
    </row>
    <row r="556" spans="1:27" ht="22.5" customHeight="1">
      <c r="A556" s="53"/>
      <c r="B556" s="69"/>
      <c r="C556" s="90"/>
      <c r="D556" s="89"/>
      <c r="E556" s="88" t="s">
        <v>418</v>
      </c>
      <c r="F556" s="88"/>
      <c r="G556" s="66">
        <v>1102</v>
      </c>
      <c r="H556" s="65" t="s">
        <v>435</v>
      </c>
      <c r="I556" s="65" t="s">
        <v>427</v>
      </c>
      <c r="J556" s="64">
        <v>1102</v>
      </c>
      <c r="K556" s="62"/>
      <c r="L556" s="63" t="s">
        <v>435</v>
      </c>
      <c r="M556" s="62">
        <v>1102</v>
      </c>
      <c r="N556" s="61" t="s">
        <v>439</v>
      </c>
      <c r="O556" s="60">
        <v>1605431</v>
      </c>
      <c r="P556" s="59" t="s">
        <v>414</v>
      </c>
      <c r="Q556" s="58">
        <v>244</v>
      </c>
      <c r="R556" s="57"/>
      <c r="S556" s="57"/>
      <c r="T556" s="57"/>
      <c r="U556" s="56"/>
      <c r="V556" s="55">
        <v>351.2</v>
      </c>
      <c r="W556" s="57"/>
      <c r="X556" s="56"/>
      <c r="Y556" s="55">
        <v>151.6</v>
      </c>
      <c r="Z556" s="54">
        <v>43.16628701594533</v>
      </c>
      <c r="AA556" s="24"/>
    </row>
    <row r="557" spans="1:27" ht="12.75" customHeight="1">
      <c r="A557" s="53"/>
      <c r="B557" s="71"/>
      <c r="C557" s="70" t="s">
        <v>438</v>
      </c>
      <c r="D557" s="70"/>
      <c r="E557" s="70"/>
      <c r="F557" s="70"/>
      <c r="G557" s="66">
        <v>1105</v>
      </c>
      <c r="H557" s="65" t="s">
        <v>435</v>
      </c>
      <c r="I557" s="65" t="s">
        <v>436</v>
      </c>
      <c r="J557" s="64">
        <v>1105</v>
      </c>
      <c r="K557" s="62"/>
      <c r="L557" s="63" t="s">
        <v>435</v>
      </c>
      <c r="M557" s="62">
        <v>1105</v>
      </c>
      <c r="N557" s="61" t="s">
        <v>409</v>
      </c>
      <c r="O557" s="60" t="s">
        <v>409</v>
      </c>
      <c r="P557" s="59" t="s">
        <v>409</v>
      </c>
      <c r="Q557" s="58" t="s">
        <v>409</v>
      </c>
      <c r="R557" s="57"/>
      <c r="S557" s="57"/>
      <c r="T557" s="57"/>
      <c r="U557" s="56"/>
      <c r="V557" s="55">
        <v>72.9</v>
      </c>
      <c r="W557" s="57"/>
      <c r="X557" s="56"/>
      <c r="Y557" s="55">
        <v>23.5</v>
      </c>
      <c r="Z557" s="54">
        <v>32.23593964334705</v>
      </c>
      <c r="AA557" s="24"/>
    </row>
    <row r="558" spans="1:27" ht="45" customHeight="1">
      <c r="A558" s="53"/>
      <c r="B558" s="69"/>
      <c r="C558" s="68"/>
      <c r="D558" s="67" t="s">
        <v>437</v>
      </c>
      <c r="E558" s="67"/>
      <c r="F558" s="67"/>
      <c r="G558" s="66">
        <v>1105</v>
      </c>
      <c r="H558" s="65" t="s">
        <v>435</v>
      </c>
      <c r="I558" s="65" t="s">
        <v>436</v>
      </c>
      <c r="J558" s="64">
        <v>1105</v>
      </c>
      <c r="K558" s="62"/>
      <c r="L558" s="63" t="s">
        <v>435</v>
      </c>
      <c r="M558" s="62">
        <v>1105</v>
      </c>
      <c r="N558" s="61" t="s">
        <v>434</v>
      </c>
      <c r="O558" s="60">
        <v>925530</v>
      </c>
      <c r="P558" s="59" t="s">
        <v>409</v>
      </c>
      <c r="Q558" s="58" t="s">
        <v>409</v>
      </c>
      <c r="R558" s="57"/>
      <c r="S558" s="57"/>
      <c r="T558" s="57"/>
      <c r="U558" s="56"/>
      <c r="V558" s="55">
        <v>72.9</v>
      </c>
      <c r="W558" s="57"/>
      <c r="X558" s="56"/>
      <c r="Y558" s="55">
        <v>23.5</v>
      </c>
      <c r="Z558" s="54">
        <v>32.23593964334705</v>
      </c>
      <c r="AA558" s="24"/>
    </row>
    <row r="559" spans="1:27" ht="22.5" customHeight="1">
      <c r="A559" s="53"/>
      <c r="B559" s="69"/>
      <c r="C559" s="90"/>
      <c r="D559" s="89"/>
      <c r="E559" s="88" t="s">
        <v>418</v>
      </c>
      <c r="F559" s="88"/>
      <c r="G559" s="66">
        <v>1105</v>
      </c>
      <c r="H559" s="65" t="s">
        <v>435</v>
      </c>
      <c r="I559" s="65" t="s">
        <v>436</v>
      </c>
      <c r="J559" s="64">
        <v>1105</v>
      </c>
      <c r="K559" s="62"/>
      <c r="L559" s="63" t="s">
        <v>435</v>
      </c>
      <c r="M559" s="62">
        <v>1105</v>
      </c>
      <c r="N559" s="61" t="s">
        <v>434</v>
      </c>
      <c r="O559" s="60">
        <v>925530</v>
      </c>
      <c r="P559" s="59" t="s">
        <v>414</v>
      </c>
      <c r="Q559" s="58">
        <v>244</v>
      </c>
      <c r="R559" s="57"/>
      <c r="S559" s="57"/>
      <c r="T559" s="57"/>
      <c r="U559" s="56"/>
      <c r="V559" s="55">
        <v>72.9</v>
      </c>
      <c r="W559" s="57"/>
      <c r="X559" s="56"/>
      <c r="Y559" s="55">
        <v>23.5</v>
      </c>
      <c r="Z559" s="54">
        <v>32.23593964334705</v>
      </c>
      <c r="AA559" s="24"/>
    </row>
    <row r="560" spans="1:27" s="72" customFormat="1" ht="12.75" customHeight="1">
      <c r="A560" s="87"/>
      <c r="B560" s="86" t="s">
        <v>433</v>
      </c>
      <c r="C560" s="86"/>
      <c r="D560" s="86"/>
      <c r="E560" s="86"/>
      <c r="F560" s="86"/>
      <c r="G560" s="85" t="s">
        <v>409</v>
      </c>
      <c r="H560" s="83" t="s">
        <v>416</v>
      </c>
      <c r="I560" s="83" t="s">
        <v>412</v>
      </c>
      <c r="J560" s="84">
        <v>1204</v>
      </c>
      <c r="K560" s="82"/>
      <c r="L560" s="83"/>
      <c r="M560" s="82" t="s">
        <v>409</v>
      </c>
      <c r="N560" s="81" t="s">
        <v>409</v>
      </c>
      <c r="O560" s="80" t="s">
        <v>409</v>
      </c>
      <c r="P560" s="79" t="s">
        <v>409</v>
      </c>
      <c r="Q560" s="78" t="s">
        <v>409</v>
      </c>
      <c r="R560" s="77"/>
      <c r="S560" s="77"/>
      <c r="T560" s="77"/>
      <c r="U560" s="76"/>
      <c r="V560" s="75">
        <v>11695.5</v>
      </c>
      <c r="W560" s="77"/>
      <c r="X560" s="76"/>
      <c r="Y560" s="75">
        <v>7813.9</v>
      </c>
      <c r="Z560" s="74">
        <v>66.8111666880424</v>
      </c>
      <c r="AA560" s="73"/>
    </row>
    <row r="561" spans="1:27" ht="12.75" customHeight="1">
      <c r="A561" s="53"/>
      <c r="B561" s="71"/>
      <c r="C561" s="70" t="s">
        <v>432</v>
      </c>
      <c r="D561" s="70"/>
      <c r="E561" s="70"/>
      <c r="F561" s="70"/>
      <c r="G561" s="66">
        <v>1202</v>
      </c>
      <c r="H561" s="65" t="s">
        <v>416</v>
      </c>
      <c r="I561" s="65" t="s">
        <v>427</v>
      </c>
      <c r="J561" s="64">
        <v>1202</v>
      </c>
      <c r="K561" s="62"/>
      <c r="L561" s="63" t="s">
        <v>416</v>
      </c>
      <c r="M561" s="62">
        <v>1202</v>
      </c>
      <c r="N561" s="61" t="s">
        <v>409</v>
      </c>
      <c r="O561" s="60" t="s">
        <v>409</v>
      </c>
      <c r="P561" s="59" t="s">
        <v>409</v>
      </c>
      <c r="Q561" s="58" t="s">
        <v>409</v>
      </c>
      <c r="R561" s="57"/>
      <c r="S561" s="57"/>
      <c r="T561" s="57"/>
      <c r="U561" s="56"/>
      <c r="V561" s="55">
        <v>6125.5</v>
      </c>
      <c r="W561" s="57"/>
      <c r="X561" s="56"/>
      <c r="Y561" s="55">
        <v>3980.7</v>
      </c>
      <c r="Z561" s="54">
        <v>64.98571545179985</v>
      </c>
      <c r="AA561" s="24"/>
    </row>
    <row r="562" spans="1:27" ht="33.75" customHeight="1">
      <c r="A562" s="53"/>
      <c r="B562" s="69"/>
      <c r="C562" s="68"/>
      <c r="D562" s="67" t="s">
        <v>431</v>
      </c>
      <c r="E562" s="67"/>
      <c r="F562" s="67"/>
      <c r="G562" s="66">
        <v>1202</v>
      </c>
      <c r="H562" s="65" t="s">
        <v>416</v>
      </c>
      <c r="I562" s="65" t="s">
        <v>427</v>
      </c>
      <c r="J562" s="64">
        <v>1202</v>
      </c>
      <c r="K562" s="62"/>
      <c r="L562" s="63" t="s">
        <v>416</v>
      </c>
      <c r="M562" s="62">
        <v>1202</v>
      </c>
      <c r="N562" s="61" t="s">
        <v>426</v>
      </c>
      <c r="O562" s="60">
        <v>800059</v>
      </c>
      <c r="P562" s="59" t="s">
        <v>409</v>
      </c>
      <c r="Q562" s="58" t="s">
        <v>409</v>
      </c>
      <c r="R562" s="57"/>
      <c r="S562" s="57"/>
      <c r="T562" s="57"/>
      <c r="U562" s="56"/>
      <c r="V562" s="55">
        <v>6125.5</v>
      </c>
      <c r="W562" s="57"/>
      <c r="X562" s="56"/>
      <c r="Y562" s="55">
        <v>3980.7</v>
      </c>
      <c r="Z562" s="54">
        <v>64.98571545179985</v>
      </c>
      <c r="AA562" s="24"/>
    </row>
    <row r="563" spans="1:27" ht="22.5" customHeight="1">
      <c r="A563" s="53"/>
      <c r="B563" s="69"/>
      <c r="C563" s="90"/>
      <c r="D563" s="89"/>
      <c r="E563" s="88" t="s">
        <v>430</v>
      </c>
      <c r="F563" s="88"/>
      <c r="G563" s="66">
        <v>1202</v>
      </c>
      <c r="H563" s="65" t="s">
        <v>416</v>
      </c>
      <c r="I563" s="65" t="s">
        <v>427</v>
      </c>
      <c r="J563" s="64">
        <v>1202</v>
      </c>
      <c r="K563" s="62"/>
      <c r="L563" s="63" t="s">
        <v>416</v>
      </c>
      <c r="M563" s="62">
        <v>1202</v>
      </c>
      <c r="N563" s="61" t="s">
        <v>426</v>
      </c>
      <c r="O563" s="60">
        <v>800059</v>
      </c>
      <c r="P563" s="59" t="s">
        <v>429</v>
      </c>
      <c r="Q563" s="58">
        <v>611</v>
      </c>
      <c r="R563" s="57"/>
      <c r="S563" s="57"/>
      <c r="T563" s="57"/>
      <c r="U563" s="56"/>
      <c r="V563" s="55">
        <v>5869.9</v>
      </c>
      <c r="W563" s="57"/>
      <c r="X563" s="56"/>
      <c r="Y563" s="55">
        <v>3776.9</v>
      </c>
      <c r="Z563" s="54">
        <v>64.3435152217244</v>
      </c>
      <c r="AA563" s="24"/>
    </row>
    <row r="564" spans="1:27" ht="12.75" customHeight="1">
      <c r="A564" s="53"/>
      <c r="B564" s="69"/>
      <c r="C564" s="90"/>
      <c r="D564" s="89"/>
      <c r="E564" s="88" t="s">
        <v>428</v>
      </c>
      <c r="F564" s="88"/>
      <c r="G564" s="66">
        <v>1202</v>
      </c>
      <c r="H564" s="65" t="s">
        <v>416</v>
      </c>
      <c r="I564" s="65" t="s">
        <v>427</v>
      </c>
      <c r="J564" s="64">
        <v>1202</v>
      </c>
      <c r="K564" s="62"/>
      <c r="L564" s="63" t="s">
        <v>416</v>
      </c>
      <c r="M564" s="62">
        <v>1202</v>
      </c>
      <c r="N564" s="61" t="s">
        <v>426</v>
      </c>
      <c r="O564" s="60">
        <v>800059</v>
      </c>
      <c r="P564" s="59" t="s">
        <v>425</v>
      </c>
      <c r="Q564" s="58">
        <v>612</v>
      </c>
      <c r="R564" s="57"/>
      <c r="S564" s="57"/>
      <c r="T564" s="57"/>
      <c r="U564" s="56"/>
      <c r="V564" s="55">
        <v>255.6</v>
      </c>
      <c r="W564" s="57"/>
      <c r="X564" s="56"/>
      <c r="Y564" s="55">
        <v>203.8</v>
      </c>
      <c r="Z564" s="54">
        <v>79.7339593114241</v>
      </c>
      <c r="AA564" s="24"/>
    </row>
    <row r="565" spans="1:27" ht="12.75" customHeight="1">
      <c r="A565" s="53"/>
      <c r="B565" s="71"/>
      <c r="C565" s="70" t="s">
        <v>424</v>
      </c>
      <c r="D565" s="70"/>
      <c r="E565" s="70"/>
      <c r="F565" s="70"/>
      <c r="G565" s="66">
        <v>1204</v>
      </c>
      <c r="H565" s="65" t="s">
        <v>416</v>
      </c>
      <c r="I565" s="65" t="s">
        <v>417</v>
      </c>
      <c r="J565" s="64">
        <v>1204</v>
      </c>
      <c r="K565" s="62"/>
      <c r="L565" s="63" t="s">
        <v>416</v>
      </c>
      <c r="M565" s="62">
        <v>1204</v>
      </c>
      <c r="N565" s="61" t="s">
        <v>409</v>
      </c>
      <c r="O565" s="60" t="s">
        <v>409</v>
      </c>
      <c r="P565" s="59" t="s">
        <v>409</v>
      </c>
      <c r="Q565" s="58" t="s">
        <v>409</v>
      </c>
      <c r="R565" s="57"/>
      <c r="S565" s="57"/>
      <c r="T565" s="57"/>
      <c r="U565" s="56"/>
      <c r="V565" s="55">
        <v>5570</v>
      </c>
      <c r="W565" s="57"/>
      <c r="X565" s="56"/>
      <c r="Y565" s="55">
        <v>3833.2</v>
      </c>
      <c r="Z565" s="54">
        <v>68.81867145421903</v>
      </c>
      <c r="AA565" s="24"/>
    </row>
    <row r="566" spans="1:27" ht="22.5" customHeight="1">
      <c r="A566" s="53"/>
      <c r="B566" s="69"/>
      <c r="C566" s="68"/>
      <c r="D566" s="67" t="s">
        <v>423</v>
      </c>
      <c r="E566" s="67"/>
      <c r="F566" s="67"/>
      <c r="G566" s="66">
        <v>1204</v>
      </c>
      <c r="H566" s="65" t="s">
        <v>416</v>
      </c>
      <c r="I566" s="65" t="s">
        <v>417</v>
      </c>
      <c r="J566" s="64">
        <v>1204</v>
      </c>
      <c r="K566" s="62"/>
      <c r="L566" s="63" t="s">
        <v>416</v>
      </c>
      <c r="M566" s="62">
        <v>1204</v>
      </c>
      <c r="N566" s="61" t="s">
        <v>422</v>
      </c>
      <c r="O566" s="60">
        <v>802501</v>
      </c>
      <c r="P566" s="59" t="s">
        <v>409</v>
      </c>
      <c r="Q566" s="58" t="s">
        <v>409</v>
      </c>
      <c r="R566" s="57"/>
      <c r="S566" s="57"/>
      <c r="T566" s="57"/>
      <c r="U566" s="56"/>
      <c r="V566" s="55">
        <v>5500</v>
      </c>
      <c r="W566" s="57"/>
      <c r="X566" s="56"/>
      <c r="Y566" s="55">
        <v>3763.2</v>
      </c>
      <c r="Z566" s="54">
        <v>68.42181818181818</v>
      </c>
      <c r="AA566" s="24"/>
    </row>
    <row r="567" spans="1:27" ht="22.5" customHeight="1">
      <c r="A567" s="53"/>
      <c r="B567" s="69"/>
      <c r="C567" s="90"/>
      <c r="D567" s="89"/>
      <c r="E567" s="88" t="s">
        <v>418</v>
      </c>
      <c r="F567" s="88"/>
      <c r="G567" s="66">
        <v>1204</v>
      </c>
      <c r="H567" s="65" t="s">
        <v>416</v>
      </c>
      <c r="I567" s="65" t="s">
        <v>417</v>
      </c>
      <c r="J567" s="64">
        <v>1204</v>
      </c>
      <c r="K567" s="62"/>
      <c r="L567" s="63" t="s">
        <v>416</v>
      </c>
      <c r="M567" s="62">
        <v>1204</v>
      </c>
      <c r="N567" s="61" t="s">
        <v>422</v>
      </c>
      <c r="O567" s="60">
        <v>802501</v>
      </c>
      <c r="P567" s="59" t="s">
        <v>414</v>
      </c>
      <c r="Q567" s="58">
        <v>244</v>
      </c>
      <c r="R567" s="57"/>
      <c r="S567" s="57"/>
      <c r="T567" s="57"/>
      <c r="U567" s="56"/>
      <c r="V567" s="55">
        <v>5500</v>
      </c>
      <c r="W567" s="57"/>
      <c r="X567" s="56"/>
      <c r="Y567" s="55">
        <v>3763.2</v>
      </c>
      <c r="Z567" s="54">
        <v>68.42181818181818</v>
      </c>
      <c r="AA567" s="24"/>
    </row>
    <row r="568" spans="1:27" ht="33.75" customHeight="1">
      <c r="A568" s="53"/>
      <c r="B568" s="69"/>
      <c r="C568" s="68"/>
      <c r="D568" s="67" t="s">
        <v>421</v>
      </c>
      <c r="E568" s="67"/>
      <c r="F568" s="67"/>
      <c r="G568" s="66">
        <v>1204</v>
      </c>
      <c r="H568" s="65" t="s">
        <v>416</v>
      </c>
      <c r="I568" s="65" t="s">
        <v>417</v>
      </c>
      <c r="J568" s="64">
        <v>1204</v>
      </c>
      <c r="K568" s="62"/>
      <c r="L568" s="63" t="s">
        <v>416</v>
      </c>
      <c r="M568" s="62">
        <v>1204</v>
      </c>
      <c r="N568" s="61" t="s">
        <v>420</v>
      </c>
      <c r="O568" s="60">
        <v>1332501</v>
      </c>
      <c r="P568" s="59" t="s">
        <v>409</v>
      </c>
      <c r="Q568" s="58" t="s">
        <v>409</v>
      </c>
      <c r="R568" s="57"/>
      <c r="S568" s="57"/>
      <c r="T568" s="57"/>
      <c r="U568" s="56"/>
      <c r="V568" s="55">
        <v>50</v>
      </c>
      <c r="W568" s="57"/>
      <c r="X568" s="56"/>
      <c r="Y568" s="55">
        <v>50</v>
      </c>
      <c r="Z568" s="54">
        <v>100</v>
      </c>
      <c r="AA568" s="24"/>
    </row>
    <row r="569" spans="1:27" ht="22.5" customHeight="1">
      <c r="A569" s="53"/>
      <c r="B569" s="69"/>
      <c r="C569" s="90"/>
      <c r="D569" s="89"/>
      <c r="E569" s="88" t="s">
        <v>418</v>
      </c>
      <c r="F569" s="88"/>
      <c r="G569" s="66">
        <v>1204</v>
      </c>
      <c r="H569" s="65" t="s">
        <v>416</v>
      </c>
      <c r="I569" s="65" t="s">
        <v>417</v>
      </c>
      <c r="J569" s="64">
        <v>1204</v>
      </c>
      <c r="K569" s="62"/>
      <c r="L569" s="63" t="s">
        <v>416</v>
      </c>
      <c r="M569" s="62">
        <v>1204</v>
      </c>
      <c r="N569" s="61" t="s">
        <v>420</v>
      </c>
      <c r="O569" s="60">
        <v>1332501</v>
      </c>
      <c r="P569" s="59" t="s">
        <v>414</v>
      </c>
      <c r="Q569" s="58">
        <v>244</v>
      </c>
      <c r="R569" s="57"/>
      <c r="S569" s="57"/>
      <c r="T569" s="57"/>
      <c r="U569" s="56"/>
      <c r="V569" s="55">
        <v>50</v>
      </c>
      <c r="W569" s="57"/>
      <c r="X569" s="56"/>
      <c r="Y569" s="55">
        <v>50</v>
      </c>
      <c r="Z569" s="54">
        <v>100</v>
      </c>
      <c r="AA569" s="24"/>
    </row>
    <row r="570" spans="1:27" ht="33.75" customHeight="1">
      <c r="A570" s="53"/>
      <c r="B570" s="69"/>
      <c r="C570" s="68"/>
      <c r="D570" s="67" t="s">
        <v>419</v>
      </c>
      <c r="E570" s="67"/>
      <c r="F570" s="67"/>
      <c r="G570" s="66">
        <v>1204</v>
      </c>
      <c r="H570" s="65" t="s">
        <v>416</v>
      </c>
      <c r="I570" s="65" t="s">
        <v>417</v>
      </c>
      <c r="J570" s="64">
        <v>1204</v>
      </c>
      <c r="K570" s="62"/>
      <c r="L570" s="63" t="s">
        <v>416</v>
      </c>
      <c r="M570" s="62">
        <v>1204</v>
      </c>
      <c r="N570" s="61" t="s">
        <v>415</v>
      </c>
      <c r="O570" s="60">
        <v>1802501</v>
      </c>
      <c r="P570" s="59" t="s">
        <v>409</v>
      </c>
      <c r="Q570" s="58" t="s">
        <v>409</v>
      </c>
      <c r="R570" s="57"/>
      <c r="S570" s="57"/>
      <c r="T570" s="57"/>
      <c r="U570" s="56"/>
      <c r="V570" s="55">
        <v>20</v>
      </c>
      <c r="W570" s="57"/>
      <c r="X570" s="56"/>
      <c r="Y570" s="55">
        <v>20</v>
      </c>
      <c r="Z570" s="54">
        <v>100</v>
      </c>
      <c r="AA570" s="24"/>
    </row>
    <row r="571" spans="1:27" ht="22.5" customHeight="1">
      <c r="A571" s="53"/>
      <c r="B571" s="69"/>
      <c r="C571" s="90"/>
      <c r="D571" s="89"/>
      <c r="E571" s="88" t="s">
        <v>418</v>
      </c>
      <c r="F571" s="88"/>
      <c r="G571" s="66">
        <v>1204</v>
      </c>
      <c r="H571" s="65" t="s">
        <v>416</v>
      </c>
      <c r="I571" s="65" t="s">
        <v>417</v>
      </c>
      <c r="J571" s="64">
        <v>1204</v>
      </c>
      <c r="K571" s="62"/>
      <c r="L571" s="63" t="s">
        <v>416</v>
      </c>
      <c r="M571" s="62">
        <v>1204</v>
      </c>
      <c r="N571" s="61" t="s">
        <v>415</v>
      </c>
      <c r="O571" s="60">
        <v>1802501</v>
      </c>
      <c r="P571" s="59" t="s">
        <v>414</v>
      </c>
      <c r="Q571" s="58">
        <v>244</v>
      </c>
      <c r="R571" s="57"/>
      <c r="S571" s="57"/>
      <c r="T571" s="57"/>
      <c r="U571" s="56"/>
      <c r="V571" s="55">
        <v>20</v>
      </c>
      <c r="W571" s="57"/>
      <c r="X571" s="56"/>
      <c r="Y571" s="55">
        <v>20</v>
      </c>
      <c r="Z571" s="54">
        <v>100</v>
      </c>
      <c r="AA571" s="24"/>
    </row>
    <row r="572" spans="1:27" s="72" customFormat="1" ht="12.75" customHeight="1">
      <c r="A572" s="87"/>
      <c r="B572" s="86" t="s">
        <v>413</v>
      </c>
      <c r="C572" s="86"/>
      <c r="D572" s="86"/>
      <c r="E572" s="86"/>
      <c r="F572" s="86"/>
      <c r="G572" s="85" t="s">
        <v>409</v>
      </c>
      <c r="H572" s="83" t="s">
        <v>404</v>
      </c>
      <c r="I572" s="83" t="s">
        <v>412</v>
      </c>
      <c r="J572" s="84">
        <v>1301</v>
      </c>
      <c r="K572" s="82"/>
      <c r="L572" s="83"/>
      <c r="M572" s="82" t="s">
        <v>409</v>
      </c>
      <c r="N572" s="81" t="s">
        <v>409</v>
      </c>
      <c r="O572" s="80" t="s">
        <v>409</v>
      </c>
      <c r="P572" s="79" t="s">
        <v>409</v>
      </c>
      <c r="Q572" s="78" t="s">
        <v>409</v>
      </c>
      <c r="R572" s="77"/>
      <c r="S572" s="77"/>
      <c r="T572" s="77"/>
      <c r="U572" s="76"/>
      <c r="V572" s="75">
        <v>1177</v>
      </c>
      <c r="W572" s="77"/>
      <c r="X572" s="76"/>
      <c r="Y572" s="75">
        <v>0</v>
      </c>
      <c r="Z572" s="74">
        <v>0</v>
      </c>
      <c r="AA572" s="73"/>
    </row>
    <row r="573" spans="1:27" ht="12.75" customHeight="1">
      <c r="A573" s="53"/>
      <c r="B573" s="71"/>
      <c r="C573" s="70" t="s">
        <v>411</v>
      </c>
      <c r="D573" s="70"/>
      <c r="E573" s="70"/>
      <c r="F573" s="70"/>
      <c r="G573" s="66">
        <v>1301</v>
      </c>
      <c r="H573" s="65" t="s">
        <v>404</v>
      </c>
      <c r="I573" s="65" t="s">
        <v>403</v>
      </c>
      <c r="J573" s="64">
        <v>1301</v>
      </c>
      <c r="K573" s="62"/>
      <c r="L573" s="63" t="s">
        <v>404</v>
      </c>
      <c r="M573" s="62">
        <v>1301</v>
      </c>
      <c r="N573" s="61" t="s">
        <v>409</v>
      </c>
      <c r="O573" s="60" t="s">
        <v>409</v>
      </c>
      <c r="P573" s="59" t="s">
        <v>409</v>
      </c>
      <c r="Q573" s="58" t="s">
        <v>409</v>
      </c>
      <c r="R573" s="57"/>
      <c r="S573" s="57"/>
      <c r="T573" s="57"/>
      <c r="U573" s="56"/>
      <c r="V573" s="55">
        <v>1177</v>
      </c>
      <c r="W573" s="57"/>
      <c r="X573" s="56"/>
      <c r="Y573" s="55">
        <v>0</v>
      </c>
      <c r="Z573" s="54">
        <v>0</v>
      </c>
      <c r="AA573" s="24"/>
    </row>
    <row r="574" spans="1:27" ht="33.75" customHeight="1">
      <c r="A574" s="53"/>
      <c r="B574" s="69"/>
      <c r="C574" s="68"/>
      <c r="D574" s="67" t="s">
        <v>410</v>
      </c>
      <c r="E574" s="67"/>
      <c r="F574" s="67"/>
      <c r="G574" s="66">
        <v>1301</v>
      </c>
      <c r="H574" s="65" t="s">
        <v>404</v>
      </c>
      <c r="I574" s="65" t="s">
        <v>403</v>
      </c>
      <c r="J574" s="64">
        <v>1301</v>
      </c>
      <c r="K574" s="62"/>
      <c r="L574" s="63" t="s">
        <v>404</v>
      </c>
      <c r="M574" s="62">
        <v>1301</v>
      </c>
      <c r="N574" s="61" t="s">
        <v>407</v>
      </c>
      <c r="O574" s="60">
        <v>522501</v>
      </c>
      <c r="P574" s="59" t="s">
        <v>409</v>
      </c>
      <c r="Q574" s="58" t="s">
        <v>409</v>
      </c>
      <c r="R574" s="57"/>
      <c r="S574" s="57"/>
      <c r="T574" s="57"/>
      <c r="U574" s="56"/>
      <c r="V574" s="55">
        <v>1177</v>
      </c>
      <c r="W574" s="57"/>
      <c r="X574" s="56"/>
      <c r="Y574" s="55">
        <v>0</v>
      </c>
      <c r="Z574" s="54">
        <v>0</v>
      </c>
      <c r="AA574" s="24"/>
    </row>
    <row r="575" spans="1:27" ht="12.75" customHeight="1" thickBot="1">
      <c r="A575" s="53"/>
      <c r="B575" s="52"/>
      <c r="C575" s="51"/>
      <c r="D575" s="50"/>
      <c r="E575" s="49" t="s">
        <v>408</v>
      </c>
      <c r="F575" s="48"/>
      <c r="G575" s="47">
        <v>1301</v>
      </c>
      <c r="H575" s="46" t="s">
        <v>404</v>
      </c>
      <c r="I575" s="46" t="s">
        <v>403</v>
      </c>
      <c r="J575" s="45">
        <v>1301</v>
      </c>
      <c r="K575" s="43"/>
      <c r="L575" s="44" t="s">
        <v>404</v>
      </c>
      <c r="M575" s="43">
        <v>1301</v>
      </c>
      <c r="N575" s="42" t="s">
        <v>407</v>
      </c>
      <c r="O575" s="41">
        <v>522501</v>
      </c>
      <c r="P575" s="40" t="s">
        <v>406</v>
      </c>
      <c r="Q575" s="39">
        <v>730</v>
      </c>
      <c r="R575" s="38"/>
      <c r="S575" s="38"/>
      <c r="T575" s="38"/>
      <c r="U575" s="37"/>
      <c r="V575" s="36">
        <v>1177</v>
      </c>
      <c r="W575" s="38"/>
      <c r="X575" s="37"/>
      <c r="Y575" s="36">
        <v>0</v>
      </c>
      <c r="Z575" s="35">
        <v>0</v>
      </c>
      <c r="AA575" s="24"/>
    </row>
    <row r="576" spans="1:27" ht="12.75" customHeight="1" thickBot="1">
      <c r="A576" s="34"/>
      <c r="B576" s="33"/>
      <c r="C576" s="32"/>
      <c r="D576" s="32"/>
      <c r="E576" s="31"/>
      <c r="F576" s="30" t="s">
        <v>405</v>
      </c>
      <c r="G576" s="28">
        <v>1301</v>
      </c>
      <c r="H576" s="29" t="s">
        <v>404</v>
      </c>
      <c r="I576" s="29" t="s">
        <v>403</v>
      </c>
      <c r="J576" s="28">
        <v>1301</v>
      </c>
      <c r="K576" s="28">
        <v>0</v>
      </c>
      <c r="L576" s="28">
        <v>0</v>
      </c>
      <c r="M576" s="28">
        <v>1301</v>
      </c>
      <c r="N576" s="28" t="s">
        <v>402</v>
      </c>
      <c r="O576" s="28">
        <v>522501</v>
      </c>
      <c r="P576" s="28" t="s">
        <v>401</v>
      </c>
      <c r="Q576" s="28">
        <v>730</v>
      </c>
      <c r="R576" s="27">
        <v>0</v>
      </c>
      <c r="S576" s="27">
        <v>0</v>
      </c>
      <c r="T576" s="27">
        <v>0</v>
      </c>
      <c r="U576" s="27">
        <v>0</v>
      </c>
      <c r="V576" s="26">
        <v>4323240.1</v>
      </c>
      <c r="W576" s="27">
        <v>0</v>
      </c>
      <c r="X576" s="27">
        <v>0</v>
      </c>
      <c r="Y576" s="26">
        <v>2768390.9</v>
      </c>
      <c r="Z576" s="25">
        <v>64.03509488173003</v>
      </c>
      <c r="AA576" s="24"/>
    </row>
    <row r="577" spans="1:27" ht="12.75" customHeight="1">
      <c r="A577" s="23"/>
      <c r="B577" s="21"/>
      <c r="C577" s="21"/>
      <c r="D577" s="21"/>
      <c r="E577" s="21"/>
      <c r="F577" s="21"/>
      <c r="G577" s="21"/>
      <c r="H577" s="22"/>
      <c r="I577" s="22"/>
      <c r="J577" s="21"/>
      <c r="K577" s="21"/>
      <c r="L577" s="21"/>
      <c r="M577" s="21"/>
      <c r="N577" s="21"/>
      <c r="O577" s="21"/>
      <c r="P577" s="20"/>
      <c r="Q577" s="20"/>
      <c r="R577" s="20"/>
      <c r="S577" s="20"/>
      <c r="T577" s="20"/>
      <c r="U577" s="20"/>
      <c r="V577" s="20"/>
      <c r="W577" s="20"/>
      <c r="X577" s="20"/>
      <c r="Y577" s="20"/>
      <c r="Z577" s="20"/>
      <c r="AA577" s="19"/>
    </row>
  </sheetData>
  <sheetProtection/>
  <mergeCells count="1706">
    <mergeCell ref="J10:J12"/>
    <mergeCell ref="K10:K12"/>
    <mergeCell ref="L10:L12"/>
    <mergeCell ref="M10:M12"/>
    <mergeCell ref="B10:B12"/>
    <mergeCell ref="C10:C12"/>
    <mergeCell ref="D10:D12"/>
    <mergeCell ref="E10:E12"/>
    <mergeCell ref="F10:F12"/>
    <mergeCell ref="G10:G12"/>
    <mergeCell ref="W14:X14"/>
    <mergeCell ref="C15:F15"/>
    <mergeCell ref="R15:U15"/>
    <mergeCell ref="W15:X15"/>
    <mergeCell ref="D16:F16"/>
    <mergeCell ref="R16:U16"/>
    <mergeCell ref="W16:X16"/>
    <mergeCell ref="B14:F14"/>
    <mergeCell ref="R14:U14"/>
    <mergeCell ref="E17:F17"/>
    <mergeCell ref="R17:U17"/>
    <mergeCell ref="W17:X17"/>
    <mergeCell ref="D18:F18"/>
    <mergeCell ref="R18:U18"/>
    <mergeCell ref="W18:X18"/>
    <mergeCell ref="E19:F19"/>
    <mergeCell ref="R19:U19"/>
    <mergeCell ref="W19:X19"/>
    <mergeCell ref="C20:F20"/>
    <mergeCell ref="R20:U20"/>
    <mergeCell ref="W20:X20"/>
    <mergeCell ref="D21:F21"/>
    <mergeCell ref="R21:U21"/>
    <mergeCell ref="W21:X21"/>
    <mergeCell ref="E22:F22"/>
    <mergeCell ref="R22:U22"/>
    <mergeCell ref="W22:X22"/>
    <mergeCell ref="E23:F23"/>
    <mergeCell ref="R23:U23"/>
    <mergeCell ref="W23:X23"/>
    <mergeCell ref="E24:F24"/>
    <mergeCell ref="R24:U24"/>
    <mergeCell ref="W24:X24"/>
    <mergeCell ref="D25:F25"/>
    <mergeCell ref="R25:U25"/>
    <mergeCell ref="W25:X25"/>
    <mergeCell ref="E26:F26"/>
    <mergeCell ref="R26:U26"/>
    <mergeCell ref="W26:X26"/>
    <mergeCell ref="D27:F27"/>
    <mergeCell ref="R27:U27"/>
    <mergeCell ref="W27:X27"/>
    <mergeCell ref="E28:F28"/>
    <mergeCell ref="R28:U28"/>
    <mergeCell ref="W28:X28"/>
    <mergeCell ref="C29:F29"/>
    <mergeCell ref="R29:U29"/>
    <mergeCell ref="W29:X29"/>
    <mergeCell ref="D30:F30"/>
    <mergeCell ref="R30:U30"/>
    <mergeCell ref="W30:X30"/>
    <mergeCell ref="E31:F31"/>
    <mergeCell ref="R31:U31"/>
    <mergeCell ref="W31:X31"/>
    <mergeCell ref="E32:F32"/>
    <mergeCell ref="R32:U32"/>
    <mergeCell ref="W32:X32"/>
    <mergeCell ref="E33:F33"/>
    <mergeCell ref="R33:U33"/>
    <mergeCell ref="W33:X33"/>
    <mergeCell ref="E34:F34"/>
    <mergeCell ref="R34:U34"/>
    <mergeCell ref="W34:X34"/>
    <mergeCell ref="C35:F35"/>
    <mergeCell ref="R35:U35"/>
    <mergeCell ref="W35:X35"/>
    <mergeCell ref="D36:F36"/>
    <mergeCell ref="R36:U36"/>
    <mergeCell ref="W36:X36"/>
    <mergeCell ref="E37:F37"/>
    <mergeCell ref="R37:U37"/>
    <mergeCell ref="W37:X37"/>
    <mergeCell ref="C38:F38"/>
    <mergeCell ref="R38:U38"/>
    <mergeCell ref="W38:X38"/>
    <mergeCell ref="D39:F39"/>
    <mergeCell ref="R39:U39"/>
    <mergeCell ref="W39:X39"/>
    <mergeCell ref="E40:F40"/>
    <mergeCell ref="R40:U40"/>
    <mergeCell ref="W40:X40"/>
    <mergeCell ref="E41:F41"/>
    <mergeCell ref="R41:U41"/>
    <mergeCell ref="W41:X41"/>
    <mergeCell ref="E42:F42"/>
    <mergeCell ref="R42:U42"/>
    <mergeCell ref="W42:X42"/>
    <mergeCell ref="D44:F44"/>
    <mergeCell ref="R44:U44"/>
    <mergeCell ref="W44:X44"/>
    <mergeCell ref="E43:F43"/>
    <mergeCell ref="R43:U43"/>
    <mergeCell ref="W43:X43"/>
    <mergeCell ref="E45:F45"/>
    <mergeCell ref="R45:U45"/>
    <mergeCell ref="W45:X45"/>
    <mergeCell ref="E46:F46"/>
    <mergeCell ref="R46:U46"/>
    <mergeCell ref="W46:X46"/>
    <mergeCell ref="D47:F47"/>
    <mergeCell ref="R47:U47"/>
    <mergeCell ref="W47:X47"/>
    <mergeCell ref="E48:F48"/>
    <mergeCell ref="R48:U48"/>
    <mergeCell ref="W48:X48"/>
    <mergeCell ref="C49:F49"/>
    <mergeCell ref="R49:U49"/>
    <mergeCell ref="W49:X49"/>
    <mergeCell ref="D50:F50"/>
    <mergeCell ref="R50:U50"/>
    <mergeCell ref="W50:X50"/>
    <mergeCell ref="E51:F51"/>
    <mergeCell ref="R51:U51"/>
    <mergeCell ref="W51:X51"/>
    <mergeCell ref="C52:F52"/>
    <mergeCell ref="R52:U52"/>
    <mergeCell ref="W52:X52"/>
    <mergeCell ref="D53:F53"/>
    <mergeCell ref="R53:U53"/>
    <mergeCell ref="W53:X53"/>
    <mergeCell ref="E54:F54"/>
    <mergeCell ref="R54:U54"/>
    <mergeCell ref="W54:X54"/>
    <mergeCell ref="C55:F55"/>
    <mergeCell ref="R55:U55"/>
    <mergeCell ref="W55:X55"/>
    <mergeCell ref="D56:F56"/>
    <mergeCell ref="R56:U56"/>
    <mergeCell ref="W56:X56"/>
    <mergeCell ref="E57:F57"/>
    <mergeCell ref="R57:U57"/>
    <mergeCell ref="W57:X57"/>
    <mergeCell ref="E58:F58"/>
    <mergeCell ref="R58:U58"/>
    <mergeCell ref="W58:X58"/>
    <mergeCell ref="D59:F59"/>
    <mergeCell ref="R59:U59"/>
    <mergeCell ref="W59:X59"/>
    <mergeCell ref="E60:F60"/>
    <mergeCell ref="R60:U60"/>
    <mergeCell ref="W60:X60"/>
    <mergeCell ref="D61:F61"/>
    <mergeCell ref="R61:U61"/>
    <mergeCell ref="W61:X61"/>
    <mergeCell ref="E62:F62"/>
    <mergeCell ref="R62:U62"/>
    <mergeCell ref="W62:X62"/>
    <mergeCell ref="E63:F63"/>
    <mergeCell ref="R63:U63"/>
    <mergeCell ref="W63:X63"/>
    <mergeCell ref="E64:F64"/>
    <mergeCell ref="R64:U64"/>
    <mergeCell ref="W64:X64"/>
    <mergeCell ref="E67:F67"/>
    <mergeCell ref="R67:U67"/>
    <mergeCell ref="W67:X67"/>
    <mergeCell ref="E65:F65"/>
    <mergeCell ref="R65:U65"/>
    <mergeCell ref="W65:X65"/>
    <mergeCell ref="D66:F66"/>
    <mergeCell ref="R66:U66"/>
    <mergeCell ref="W66:X66"/>
    <mergeCell ref="D68:F68"/>
    <mergeCell ref="R68:U68"/>
    <mergeCell ref="W68:X68"/>
    <mergeCell ref="E69:F69"/>
    <mergeCell ref="R69:U69"/>
    <mergeCell ref="W69:X69"/>
    <mergeCell ref="E70:F70"/>
    <mergeCell ref="R70:U70"/>
    <mergeCell ref="W70:X70"/>
    <mergeCell ref="D71:F71"/>
    <mergeCell ref="R71:U71"/>
    <mergeCell ref="W71:X71"/>
    <mergeCell ref="E72:F72"/>
    <mergeCell ref="R72:U72"/>
    <mergeCell ref="W72:X72"/>
    <mergeCell ref="D73:F73"/>
    <mergeCell ref="R73:U73"/>
    <mergeCell ref="W73:X73"/>
    <mergeCell ref="E74:F74"/>
    <mergeCell ref="R74:U74"/>
    <mergeCell ref="W74:X74"/>
    <mergeCell ref="D75:F75"/>
    <mergeCell ref="R75:U75"/>
    <mergeCell ref="W75:X75"/>
    <mergeCell ref="E78:F78"/>
    <mergeCell ref="R78:U78"/>
    <mergeCell ref="W78:X78"/>
    <mergeCell ref="E76:F76"/>
    <mergeCell ref="R76:U76"/>
    <mergeCell ref="W76:X76"/>
    <mergeCell ref="D77:F77"/>
    <mergeCell ref="R77:U77"/>
    <mergeCell ref="W77:X77"/>
    <mergeCell ref="D81:F81"/>
    <mergeCell ref="R81:U81"/>
    <mergeCell ref="W81:X81"/>
    <mergeCell ref="D79:F79"/>
    <mergeCell ref="R79:U79"/>
    <mergeCell ref="W79:X79"/>
    <mergeCell ref="E80:F80"/>
    <mergeCell ref="R80:U80"/>
    <mergeCell ref="W80:X80"/>
    <mergeCell ref="E82:F82"/>
    <mergeCell ref="R82:U82"/>
    <mergeCell ref="W82:X82"/>
    <mergeCell ref="E83:F83"/>
    <mergeCell ref="R83:U83"/>
    <mergeCell ref="W83:X83"/>
    <mergeCell ref="D84:F84"/>
    <mergeCell ref="R84:U84"/>
    <mergeCell ref="W84:X84"/>
    <mergeCell ref="E85:F85"/>
    <mergeCell ref="R85:U85"/>
    <mergeCell ref="W85:X85"/>
    <mergeCell ref="E86:F86"/>
    <mergeCell ref="R86:U86"/>
    <mergeCell ref="W86:X86"/>
    <mergeCell ref="E87:F87"/>
    <mergeCell ref="R87:U87"/>
    <mergeCell ref="W87:X87"/>
    <mergeCell ref="E88:F88"/>
    <mergeCell ref="R88:U88"/>
    <mergeCell ref="W88:X88"/>
    <mergeCell ref="E89:F89"/>
    <mergeCell ref="R89:U89"/>
    <mergeCell ref="W89:X89"/>
    <mergeCell ref="D90:F90"/>
    <mergeCell ref="R90:U90"/>
    <mergeCell ref="W90:X90"/>
    <mergeCell ref="E91:F91"/>
    <mergeCell ref="R91:U91"/>
    <mergeCell ref="W91:X91"/>
    <mergeCell ref="E92:F92"/>
    <mergeCell ref="R92:U92"/>
    <mergeCell ref="W92:X92"/>
    <mergeCell ref="E93:F93"/>
    <mergeCell ref="R93:U93"/>
    <mergeCell ref="W93:X93"/>
    <mergeCell ref="E94:F94"/>
    <mergeCell ref="R94:U94"/>
    <mergeCell ref="W94:X94"/>
    <mergeCell ref="E95:F95"/>
    <mergeCell ref="R95:U95"/>
    <mergeCell ref="W95:X95"/>
    <mergeCell ref="D96:F96"/>
    <mergeCell ref="R96:U96"/>
    <mergeCell ref="W96:X96"/>
    <mergeCell ref="E97:F97"/>
    <mergeCell ref="R97:U97"/>
    <mergeCell ref="W97:X97"/>
    <mergeCell ref="E98:F98"/>
    <mergeCell ref="R98:U98"/>
    <mergeCell ref="W98:X98"/>
    <mergeCell ref="E99:F99"/>
    <mergeCell ref="R99:U99"/>
    <mergeCell ref="W99:X99"/>
    <mergeCell ref="E100:F100"/>
    <mergeCell ref="R100:U100"/>
    <mergeCell ref="W100:X100"/>
    <mergeCell ref="E101:F101"/>
    <mergeCell ref="R101:U101"/>
    <mergeCell ref="W101:X101"/>
    <mergeCell ref="D104:F104"/>
    <mergeCell ref="R104:U104"/>
    <mergeCell ref="W104:X104"/>
    <mergeCell ref="E102:F102"/>
    <mergeCell ref="R102:U102"/>
    <mergeCell ref="W102:X102"/>
    <mergeCell ref="E103:F103"/>
    <mergeCell ref="R103:U103"/>
    <mergeCell ref="W103:X103"/>
    <mergeCell ref="E107:F107"/>
    <mergeCell ref="R107:U107"/>
    <mergeCell ref="W107:X107"/>
    <mergeCell ref="E105:F105"/>
    <mergeCell ref="R105:U105"/>
    <mergeCell ref="W105:X105"/>
    <mergeCell ref="D106:F106"/>
    <mergeCell ref="R106:U106"/>
    <mergeCell ref="W106:X106"/>
    <mergeCell ref="D108:F108"/>
    <mergeCell ref="R108:U108"/>
    <mergeCell ref="W108:X108"/>
    <mergeCell ref="E109:F109"/>
    <mergeCell ref="R109:U109"/>
    <mergeCell ref="W109:X109"/>
    <mergeCell ref="E110:F110"/>
    <mergeCell ref="R110:U110"/>
    <mergeCell ref="W110:X110"/>
    <mergeCell ref="D111:F111"/>
    <mergeCell ref="R111:U111"/>
    <mergeCell ref="W111:X111"/>
    <mergeCell ref="E112:F112"/>
    <mergeCell ref="R112:U112"/>
    <mergeCell ref="W112:X112"/>
    <mergeCell ref="D113:F113"/>
    <mergeCell ref="R113:U113"/>
    <mergeCell ref="W113:X113"/>
    <mergeCell ref="B115:F115"/>
    <mergeCell ref="R115:U115"/>
    <mergeCell ref="W115:X115"/>
    <mergeCell ref="E114:F114"/>
    <mergeCell ref="R114:U114"/>
    <mergeCell ref="W114:X114"/>
    <mergeCell ref="C116:F116"/>
    <mergeCell ref="R116:U116"/>
    <mergeCell ref="W116:X116"/>
    <mergeCell ref="D117:F117"/>
    <mergeCell ref="R117:U117"/>
    <mergeCell ref="W117:X117"/>
    <mergeCell ref="E118:F118"/>
    <mergeCell ref="R118:U118"/>
    <mergeCell ref="W118:X118"/>
    <mergeCell ref="D119:F119"/>
    <mergeCell ref="R119:U119"/>
    <mergeCell ref="W119:X119"/>
    <mergeCell ref="E120:F120"/>
    <mergeCell ref="R120:U120"/>
    <mergeCell ref="W120:X120"/>
    <mergeCell ref="E121:F121"/>
    <mergeCell ref="R121:U121"/>
    <mergeCell ref="W121:X121"/>
    <mergeCell ref="C123:F123"/>
    <mergeCell ref="R123:U123"/>
    <mergeCell ref="W123:X123"/>
    <mergeCell ref="E122:F122"/>
    <mergeCell ref="R122:U122"/>
    <mergeCell ref="W122:X122"/>
    <mergeCell ref="D124:F124"/>
    <mergeCell ref="R124:U124"/>
    <mergeCell ref="W124:X124"/>
    <mergeCell ref="E125:F125"/>
    <mergeCell ref="R125:U125"/>
    <mergeCell ref="W125:X125"/>
    <mergeCell ref="D126:F126"/>
    <mergeCell ref="R126:U126"/>
    <mergeCell ref="W126:X126"/>
    <mergeCell ref="E127:F127"/>
    <mergeCell ref="R127:U127"/>
    <mergeCell ref="W127:X127"/>
    <mergeCell ref="D128:F128"/>
    <mergeCell ref="R128:U128"/>
    <mergeCell ref="W128:X128"/>
    <mergeCell ref="E129:F129"/>
    <mergeCell ref="R129:U129"/>
    <mergeCell ref="W129:X129"/>
    <mergeCell ref="E130:F130"/>
    <mergeCell ref="R130:U130"/>
    <mergeCell ref="W130:X130"/>
    <mergeCell ref="E131:F131"/>
    <mergeCell ref="R131:U131"/>
    <mergeCell ref="W131:X131"/>
    <mergeCell ref="E132:F132"/>
    <mergeCell ref="R132:U132"/>
    <mergeCell ref="W132:X132"/>
    <mergeCell ref="E133:F133"/>
    <mergeCell ref="R133:U133"/>
    <mergeCell ref="W133:X133"/>
    <mergeCell ref="E134:F134"/>
    <mergeCell ref="R134:U134"/>
    <mergeCell ref="W134:X134"/>
    <mergeCell ref="D135:F135"/>
    <mergeCell ref="R135:U135"/>
    <mergeCell ref="W135:X135"/>
    <mergeCell ref="E136:F136"/>
    <mergeCell ref="R136:U136"/>
    <mergeCell ref="W136:X136"/>
    <mergeCell ref="E137:F137"/>
    <mergeCell ref="R137:U137"/>
    <mergeCell ref="W137:X137"/>
    <mergeCell ref="C138:F138"/>
    <mergeCell ref="R138:U138"/>
    <mergeCell ref="W138:X138"/>
    <mergeCell ref="D139:F139"/>
    <mergeCell ref="R139:U139"/>
    <mergeCell ref="W139:X139"/>
    <mergeCell ref="D141:F141"/>
    <mergeCell ref="R141:U141"/>
    <mergeCell ref="W141:X141"/>
    <mergeCell ref="E140:F140"/>
    <mergeCell ref="R140:U140"/>
    <mergeCell ref="W140:X140"/>
    <mergeCell ref="E142:F142"/>
    <mergeCell ref="R142:U142"/>
    <mergeCell ref="W142:X142"/>
    <mergeCell ref="D143:F143"/>
    <mergeCell ref="R143:U143"/>
    <mergeCell ref="W143:X143"/>
    <mergeCell ref="D145:F145"/>
    <mergeCell ref="R145:U145"/>
    <mergeCell ref="W145:X145"/>
    <mergeCell ref="E144:F144"/>
    <mergeCell ref="R144:U144"/>
    <mergeCell ref="W144:X144"/>
    <mergeCell ref="E146:F146"/>
    <mergeCell ref="R146:U146"/>
    <mergeCell ref="W146:X146"/>
    <mergeCell ref="D147:F147"/>
    <mergeCell ref="R147:U147"/>
    <mergeCell ref="W147:X147"/>
    <mergeCell ref="D149:F149"/>
    <mergeCell ref="R149:U149"/>
    <mergeCell ref="W149:X149"/>
    <mergeCell ref="E148:F148"/>
    <mergeCell ref="R148:U148"/>
    <mergeCell ref="W148:X148"/>
    <mergeCell ref="E150:F150"/>
    <mergeCell ref="R150:U150"/>
    <mergeCell ref="W150:X150"/>
    <mergeCell ref="B151:F151"/>
    <mergeCell ref="R151:U151"/>
    <mergeCell ref="W151:X151"/>
    <mergeCell ref="C152:F152"/>
    <mergeCell ref="R152:U152"/>
    <mergeCell ref="W152:X152"/>
    <mergeCell ref="D153:F153"/>
    <mergeCell ref="R153:U153"/>
    <mergeCell ref="W153:X153"/>
    <mergeCell ref="E156:F156"/>
    <mergeCell ref="R156:U156"/>
    <mergeCell ref="W156:X156"/>
    <mergeCell ref="E154:F154"/>
    <mergeCell ref="R154:U154"/>
    <mergeCell ref="W154:X154"/>
    <mergeCell ref="D155:F155"/>
    <mergeCell ref="R155:U155"/>
    <mergeCell ref="W155:X155"/>
    <mergeCell ref="D159:F159"/>
    <mergeCell ref="R159:U159"/>
    <mergeCell ref="W159:X159"/>
    <mergeCell ref="E157:F157"/>
    <mergeCell ref="R157:U157"/>
    <mergeCell ref="W157:X157"/>
    <mergeCell ref="E158:F158"/>
    <mergeCell ref="R158:U158"/>
    <mergeCell ref="W158:X158"/>
    <mergeCell ref="E160:F160"/>
    <mergeCell ref="R160:U160"/>
    <mergeCell ref="W160:X160"/>
    <mergeCell ref="C161:F161"/>
    <mergeCell ref="R161:U161"/>
    <mergeCell ref="W161:X161"/>
    <mergeCell ref="D162:F162"/>
    <mergeCell ref="R162:U162"/>
    <mergeCell ref="W162:X162"/>
    <mergeCell ref="E163:F163"/>
    <mergeCell ref="R163:U163"/>
    <mergeCell ref="W163:X163"/>
    <mergeCell ref="D164:F164"/>
    <mergeCell ref="R164:U164"/>
    <mergeCell ref="W164:X164"/>
    <mergeCell ref="E165:F165"/>
    <mergeCell ref="R165:U165"/>
    <mergeCell ref="W165:X165"/>
    <mergeCell ref="C166:F166"/>
    <mergeCell ref="R166:U166"/>
    <mergeCell ref="W166:X166"/>
    <mergeCell ref="D167:F167"/>
    <mergeCell ref="R167:U167"/>
    <mergeCell ref="W167:X167"/>
    <mergeCell ref="E168:F168"/>
    <mergeCell ref="R168:U168"/>
    <mergeCell ref="W168:X168"/>
    <mergeCell ref="C169:F169"/>
    <mergeCell ref="R169:U169"/>
    <mergeCell ref="W169:X169"/>
    <mergeCell ref="D170:F170"/>
    <mergeCell ref="R170:U170"/>
    <mergeCell ref="W170:X170"/>
    <mergeCell ref="E171:F171"/>
    <mergeCell ref="R171:U171"/>
    <mergeCell ref="W171:X171"/>
    <mergeCell ref="C172:F172"/>
    <mergeCell ref="R172:U172"/>
    <mergeCell ref="W172:X172"/>
    <mergeCell ref="D173:F173"/>
    <mergeCell ref="R173:U173"/>
    <mergeCell ref="W173:X173"/>
    <mergeCell ref="E174:F174"/>
    <mergeCell ref="R174:U174"/>
    <mergeCell ref="W174:X174"/>
    <mergeCell ref="D175:F175"/>
    <mergeCell ref="R175:U175"/>
    <mergeCell ref="W175:X175"/>
    <mergeCell ref="E176:F176"/>
    <mergeCell ref="R176:U176"/>
    <mergeCell ref="W176:X176"/>
    <mergeCell ref="E177:F177"/>
    <mergeCell ref="R177:U177"/>
    <mergeCell ref="W177:X177"/>
    <mergeCell ref="D178:F178"/>
    <mergeCell ref="R178:U178"/>
    <mergeCell ref="W178:X178"/>
    <mergeCell ref="E179:F179"/>
    <mergeCell ref="R179:U179"/>
    <mergeCell ref="W179:X179"/>
    <mergeCell ref="E182:F182"/>
    <mergeCell ref="R182:U182"/>
    <mergeCell ref="W182:X182"/>
    <mergeCell ref="E180:F180"/>
    <mergeCell ref="R180:U180"/>
    <mergeCell ref="W180:X180"/>
    <mergeCell ref="D181:F181"/>
    <mergeCell ref="R181:U181"/>
    <mergeCell ref="W181:X181"/>
    <mergeCell ref="D183:F183"/>
    <mergeCell ref="R183:U183"/>
    <mergeCell ref="W183:X183"/>
    <mergeCell ref="E184:F184"/>
    <mergeCell ref="R184:U184"/>
    <mergeCell ref="W184:X184"/>
    <mergeCell ref="D185:F185"/>
    <mergeCell ref="R185:U185"/>
    <mergeCell ref="W185:X185"/>
    <mergeCell ref="E186:F186"/>
    <mergeCell ref="R186:U186"/>
    <mergeCell ref="W186:X186"/>
    <mergeCell ref="D187:F187"/>
    <mergeCell ref="R187:U187"/>
    <mergeCell ref="W187:X187"/>
    <mergeCell ref="E188:F188"/>
    <mergeCell ref="R188:U188"/>
    <mergeCell ref="W188:X188"/>
    <mergeCell ref="D189:F189"/>
    <mergeCell ref="R189:U189"/>
    <mergeCell ref="W189:X189"/>
    <mergeCell ref="E190:F190"/>
    <mergeCell ref="R190:U190"/>
    <mergeCell ref="W190:X190"/>
    <mergeCell ref="D191:F191"/>
    <mergeCell ref="R191:U191"/>
    <mergeCell ref="W191:X191"/>
    <mergeCell ref="E192:F192"/>
    <mergeCell ref="R192:U192"/>
    <mergeCell ref="W192:X192"/>
    <mergeCell ref="D193:F193"/>
    <mergeCell ref="R193:U193"/>
    <mergeCell ref="W193:X193"/>
    <mergeCell ref="E194:F194"/>
    <mergeCell ref="R194:U194"/>
    <mergeCell ref="W194:X194"/>
    <mergeCell ref="C195:F195"/>
    <mergeCell ref="R195:U195"/>
    <mergeCell ref="W195:X195"/>
    <mergeCell ref="D196:F196"/>
    <mergeCell ref="R196:U196"/>
    <mergeCell ref="W196:X196"/>
    <mergeCell ref="E197:F197"/>
    <mergeCell ref="R197:U197"/>
    <mergeCell ref="W197:X197"/>
    <mergeCell ref="D198:F198"/>
    <mergeCell ref="R198:U198"/>
    <mergeCell ref="W198:X198"/>
    <mergeCell ref="E199:F199"/>
    <mergeCell ref="R199:U199"/>
    <mergeCell ref="W199:X199"/>
    <mergeCell ref="D200:F200"/>
    <mergeCell ref="R200:U200"/>
    <mergeCell ref="W200:X200"/>
    <mergeCell ref="E201:F201"/>
    <mergeCell ref="R201:U201"/>
    <mergeCell ref="W201:X201"/>
    <mergeCell ref="E202:F202"/>
    <mergeCell ref="R202:U202"/>
    <mergeCell ref="W202:X202"/>
    <mergeCell ref="D203:F203"/>
    <mergeCell ref="R203:U203"/>
    <mergeCell ref="W203:X203"/>
    <mergeCell ref="E204:F204"/>
    <mergeCell ref="R204:U204"/>
    <mergeCell ref="W204:X204"/>
    <mergeCell ref="E205:F205"/>
    <mergeCell ref="R205:U205"/>
    <mergeCell ref="W205:X205"/>
    <mergeCell ref="E206:F206"/>
    <mergeCell ref="R206:U206"/>
    <mergeCell ref="W206:X206"/>
    <mergeCell ref="D207:F207"/>
    <mergeCell ref="R207:U207"/>
    <mergeCell ref="W207:X207"/>
    <mergeCell ref="E208:F208"/>
    <mergeCell ref="R208:U208"/>
    <mergeCell ref="W208:X208"/>
    <mergeCell ref="D209:F209"/>
    <mergeCell ref="R209:U209"/>
    <mergeCell ref="W209:X209"/>
    <mergeCell ref="E210:F210"/>
    <mergeCell ref="R210:U210"/>
    <mergeCell ref="W210:X210"/>
    <mergeCell ref="D211:F211"/>
    <mergeCell ref="R211:U211"/>
    <mergeCell ref="W211:X211"/>
    <mergeCell ref="E212:F212"/>
    <mergeCell ref="R212:U212"/>
    <mergeCell ref="W212:X212"/>
    <mergeCell ref="D213:F213"/>
    <mergeCell ref="R213:U213"/>
    <mergeCell ref="W213:X213"/>
    <mergeCell ref="E214:F214"/>
    <mergeCell ref="R214:U214"/>
    <mergeCell ref="W214:X214"/>
    <mergeCell ref="E217:F217"/>
    <mergeCell ref="R217:U217"/>
    <mergeCell ref="W217:X217"/>
    <mergeCell ref="C215:F215"/>
    <mergeCell ref="R215:U215"/>
    <mergeCell ref="W215:X215"/>
    <mergeCell ref="D216:F216"/>
    <mergeCell ref="R216:U216"/>
    <mergeCell ref="W216:X216"/>
    <mergeCell ref="E218:F218"/>
    <mergeCell ref="R218:U218"/>
    <mergeCell ref="W218:X218"/>
    <mergeCell ref="E219:F219"/>
    <mergeCell ref="R219:U219"/>
    <mergeCell ref="W219:X219"/>
    <mergeCell ref="D220:F220"/>
    <mergeCell ref="R220:U220"/>
    <mergeCell ref="W220:X220"/>
    <mergeCell ref="E221:F221"/>
    <mergeCell ref="R221:U221"/>
    <mergeCell ref="W221:X221"/>
    <mergeCell ref="E222:F222"/>
    <mergeCell ref="R222:U222"/>
    <mergeCell ref="W222:X222"/>
    <mergeCell ref="E223:F223"/>
    <mergeCell ref="R223:U223"/>
    <mergeCell ref="W223:X223"/>
    <mergeCell ref="E224:F224"/>
    <mergeCell ref="R224:U224"/>
    <mergeCell ref="W224:X224"/>
    <mergeCell ref="E225:F225"/>
    <mergeCell ref="R225:U225"/>
    <mergeCell ref="W225:X225"/>
    <mergeCell ref="D226:F226"/>
    <mergeCell ref="R226:U226"/>
    <mergeCell ref="W226:X226"/>
    <mergeCell ref="E227:F227"/>
    <mergeCell ref="R227:U227"/>
    <mergeCell ref="W227:X227"/>
    <mergeCell ref="D228:F228"/>
    <mergeCell ref="R228:U228"/>
    <mergeCell ref="W228:X228"/>
    <mergeCell ref="E229:F229"/>
    <mergeCell ref="R229:U229"/>
    <mergeCell ref="W229:X229"/>
    <mergeCell ref="D230:F230"/>
    <mergeCell ref="R230:U230"/>
    <mergeCell ref="W230:X230"/>
    <mergeCell ref="E231:F231"/>
    <mergeCell ref="R231:U231"/>
    <mergeCell ref="W231:X231"/>
    <mergeCell ref="D233:F233"/>
    <mergeCell ref="R233:U233"/>
    <mergeCell ref="W233:X233"/>
    <mergeCell ref="E232:F232"/>
    <mergeCell ref="R232:U232"/>
    <mergeCell ref="W232:X232"/>
    <mergeCell ref="E234:F234"/>
    <mergeCell ref="R234:U234"/>
    <mergeCell ref="W234:X234"/>
    <mergeCell ref="D235:F235"/>
    <mergeCell ref="R235:U235"/>
    <mergeCell ref="W235:X235"/>
    <mergeCell ref="E236:F236"/>
    <mergeCell ref="R236:U236"/>
    <mergeCell ref="W236:X236"/>
    <mergeCell ref="D237:F237"/>
    <mergeCell ref="R237:U237"/>
    <mergeCell ref="W237:X237"/>
    <mergeCell ref="E238:F238"/>
    <mergeCell ref="R238:U238"/>
    <mergeCell ref="W238:X238"/>
    <mergeCell ref="D239:F239"/>
    <mergeCell ref="R239:U239"/>
    <mergeCell ref="W239:X239"/>
    <mergeCell ref="D241:F241"/>
    <mergeCell ref="R241:U241"/>
    <mergeCell ref="W241:X241"/>
    <mergeCell ref="E240:F240"/>
    <mergeCell ref="R240:U240"/>
    <mergeCell ref="W240:X240"/>
    <mergeCell ref="E242:F242"/>
    <mergeCell ref="R242:U242"/>
    <mergeCell ref="W242:X242"/>
    <mergeCell ref="E243:F243"/>
    <mergeCell ref="R243:U243"/>
    <mergeCell ref="W243:X243"/>
    <mergeCell ref="E244:F244"/>
    <mergeCell ref="R244:U244"/>
    <mergeCell ref="W244:X244"/>
    <mergeCell ref="E245:F245"/>
    <mergeCell ref="R245:U245"/>
    <mergeCell ref="W245:X245"/>
    <mergeCell ref="E246:F246"/>
    <mergeCell ref="R246:U246"/>
    <mergeCell ref="W246:X246"/>
    <mergeCell ref="E247:F247"/>
    <mergeCell ref="R247:U247"/>
    <mergeCell ref="W247:X247"/>
    <mergeCell ref="D248:F248"/>
    <mergeCell ref="R248:U248"/>
    <mergeCell ref="W248:X248"/>
    <mergeCell ref="E249:F249"/>
    <mergeCell ref="R249:U249"/>
    <mergeCell ref="W249:X249"/>
    <mergeCell ref="E250:F250"/>
    <mergeCell ref="R250:U250"/>
    <mergeCell ref="W250:X250"/>
    <mergeCell ref="D251:F251"/>
    <mergeCell ref="R251:U251"/>
    <mergeCell ref="W251:X251"/>
    <mergeCell ref="E252:F252"/>
    <mergeCell ref="R252:U252"/>
    <mergeCell ref="W252:X252"/>
    <mergeCell ref="D253:F253"/>
    <mergeCell ref="R253:U253"/>
    <mergeCell ref="W253:X253"/>
    <mergeCell ref="E254:F254"/>
    <mergeCell ref="R254:U254"/>
    <mergeCell ref="W254:X254"/>
    <mergeCell ref="E255:F255"/>
    <mergeCell ref="R255:U255"/>
    <mergeCell ref="W255:X255"/>
    <mergeCell ref="E256:F256"/>
    <mergeCell ref="R256:U256"/>
    <mergeCell ref="W256:X256"/>
    <mergeCell ref="E257:F257"/>
    <mergeCell ref="R257:U257"/>
    <mergeCell ref="W257:X257"/>
    <mergeCell ref="E258:F258"/>
    <mergeCell ref="R258:U258"/>
    <mergeCell ref="W258:X258"/>
    <mergeCell ref="E259:F259"/>
    <mergeCell ref="R259:U259"/>
    <mergeCell ref="W259:X259"/>
    <mergeCell ref="E260:F260"/>
    <mergeCell ref="R260:U260"/>
    <mergeCell ref="W260:X260"/>
    <mergeCell ref="E261:F261"/>
    <mergeCell ref="R261:U261"/>
    <mergeCell ref="W261:X261"/>
    <mergeCell ref="B262:F262"/>
    <mergeCell ref="R262:U262"/>
    <mergeCell ref="W262:X262"/>
    <mergeCell ref="C263:F263"/>
    <mergeCell ref="R263:U263"/>
    <mergeCell ref="W263:X263"/>
    <mergeCell ref="D264:F264"/>
    <mergeCell ref="R264:U264"/>
    <mergeCell ref="W264:X264"/>
    <mergeCell ref="E265:F265"/>
    <mergeCell ref="R265:U265"/>
    <mergeCell ref="W265:X265"/>
    <mergeCell ref="D266:F266"/>
    <mergeCell ref="R266:U266"/>
    <mergeCell ref="W266:X266"/>
    <mergeCell ref="E267:F267"/>
    <mergeCell ref="R267:U267"/>
    <mergeCell ref="W267:X267"/>
    <mergeCell ref="D268:F268"/>
    <mergeCell ref="R268:U268"/>
    <mergeCell ref="W268:X268"/>
    <mergeCell ref="E269:F269"/>
    <mergeCell ref="R269:U269"/>
    <mergeCell ref="W269:X269"/>
    <mergeCell ref="D270:F270"/>
    <mergeCell ref="R270:U270"/>
    <mergeCell ref="W270:X270"/>
    <mergeCell ref="E271:F271"/>
    <mergeCell ref="R271:U271"/>
    <mergeCell ref="W271:X271"/>
    <mergeCell ref="D272:F272"/>
    <mergeCell ref="R272:U272"/>
    <mergeCell ref="W272:X272"/>
    <mergeCell ref="E273:F273"/>
    <mergeCell ref="R273:U273"/>
    <mergeCell ref="W273:X273"/>
    <mergeCell ref="E274:F274"/>
    <mergeCell ref="R274:U274"/>
    <mergeCell ref="W274:X274"/>
    <mergeCell ref="D275:F275"/>
    <mergeCell ref="R275:U275"/>
    <mergeCell ref="W275:X275"/>
    <mergeCell ref="E276:F276"/>
    <mergeCell ref="R276:U276"/>
    <mergeCell ref="W276:X276"/>
    <mergeCell ref="E277:F277"/>
    <mergeCell ref="R277:U277"/>
    <mergeCell ref="W277:X277"/>
    <mergeCell ref="D278:F278"/>
    <mergeCell ref="R278:U278"/>
    <mergeCell ref="W278:X278"/>
    <mergeCell ref="E279:F279"/>
    <mergeCell ref="R279:U279"/>
    <mergeCell ref="W279:X279"/>
    <mergeCell ref="D280:F280"/>
    <mergeCell ref="R280:U280"/>
    <mergeCell ref="W280:X280"/>
    <mergeCell ref="E281:F281"/>
    <mergeCell ref="R281:U281"/>
    <mergeCell ref="W281:X281"/>
    <mergeCell ref="D282:F282"/>
    <mergeCell ref="R282:U282"/>
    <mergeCell ref="W282:X282"/>
    <mergeCell ref="E283:F283"/>
    <mergeCell ref="R283:U283"/>
    <mergeCell ref="W283:X283"/>
    <mergeCell ref="D284:F284"/>
    <mergeCell ref="R284:U284"/>
    <mergeCell ref="W284:X284"/>
    <mergeCell ref="E285:F285"/>
    <mergeCell ref="R285:U285"/>
    <mergeCell ref="W285:X285"/>
    <mergeCell ref="C286:F286"/>
    <mergeCell ref="R286:U286"/>
    <mergeCell ref="W286:X286"/>
    <mergeCell ref="D287:F287"/>
    <mergeCell ref="R287:U287"/>
    <mergeCell ref="W287:X287"/>
    <mergeCell ref="E288:F288"/>
    <mergeCell ref="R288:U288"/>
    <mergeCell ref="W288:X288"/>
    <mergeCell ref="D289:F289"/>
    <mergeCell ref="R289:U289"/>
    <mergeCell ref="W289:X289"/>
    <mergeCell ref="E290:F290"/>
    <mergeCell ref="R290:U290"/>
    <mergeCell ref="W290:X290"/>
    <mergeCell ref="D291:F291"/>
    <mergeCell ref="R291:U291"/>
    <mergeCell ref="W291:X291"/>
    <mergeCell ref="D293:F293"/>
    <mergeCell ref="R293:U293"/>
    <mergeCell ref="W293:X293"/>
    <mergeCell ref="E292:F292"/>
    <mergeCell ref="R292:U292"/>
    <mergeCell ref="W292:X292"/>
    <mergeCell ref="E294:F294"/>
    <mergeCell ref="R294:U294"/>
    <mergeCell ref="W294:X294"/>
    <mergeCell ref="E295:F295"/>
    <mergeCell ref="R295:U295"/>
    <mergeCell ref="W295:X295"/>
    <mergeCell ref="D296:F296"/>
    <mergeCell ref="R296:U296"/>
    <mergeCell ref="W296:X296"/>
    <mergeCell ref="E297:F297"/>
    <mergeCell ref="R297:U297"/>
    <mergeCell ref="W297:X297"/>
    <mergeCell ref="D298:F298"/>
    <mergeCell ref="R298:U298"/>
    <mergeCell ref="W298:X298"/>
    <mergeCell ref="E299:F299"/>
    <mergeCell ref="R299:U299"/>
    <mergeCell ref="W299:X299"/>
    <mergeCell ref="E302:F302"/>
    <mergeCell ref="R302:U302"/>
    <mergeCell ref="W302:X302"/>
    <mergeCell ref="E300:F300"/>
    <mergeCell ref="R300:U300"/>
    <mergeCell ref="W300:X300"/>
    <mergeCell ref="D301:F301"/>
    <mergeCell ref="R301:U301"/>
    <mergeCell ref="W301:X301"/>
    <mergeCell ref="D303:F303"/>
    <mergeCell ref="R303:U303"/>
    <mergeCell ref="W303:X303"/>
    <mergeCell ref="E304:F304"/>
    <mergeCell ref="R304:U304"/>
    <mergeCell ref="W304:X304"/>
    <mergeCell ref="C305:F305"/>
    <mergeCell ref="R305:U305"/>
    <mergeCell ref="W305:X305"/>
    <mergeCell ref="D306:F306"/>
    <mergeCell ref="R306:U306"/>
    <mergeCell ref="W306:X306"/>
    <mergeCell ref="E307:F307"/>
    <mergeCell ref="R307:U307"/>
    <mergeCell ref="W307:X307"/>
    <mergeCell ref="D308:F308"/>
    <mergeCell ref="R308:U308"/>
    <mergeCell ref="W308:X308"/>
    <mergeCell ref="E309:F309"/>
    <mergeCell ref="R309:U309"/>
    <mergeCell ref="W309:X309"/>
    <mergeCell ref="E310:F310"/>
    <mergeCell ref="R310:U310"/>
    <mergeCell ref="W310:X310"/>
    <mergeCell ref="D311:F311"/>
    <mergeCell ref="R311:U311"/>
    <mergeCell ref="W311:X311"/>
    <mergeCell ref="E312:F312"/>
    <mergeCell ref="R312:U312"/>
    <mergeCell ref="W312:X312"/>
    <mergeCell ref="B313:F313"/>
    <mergeCell ref="R313:U313"/>
    <mergeCell ref="W313:X313"/>
    <mergeCell ref="C314:F314"/>
    <mergeCell ref="R314:U314"/>
    <mergeCell ref="W314:X314"/>
    <mergeCell ref="D315:F315"/>
    <mergeCell ref="R315:U315"/>
    <mergeCell ref="W315:X315"/>
    <mergeCell ref="E316:F316"/>
    <mergeCell ref="R316:U316"/>
    <mergeCell ref="W316:X316"/>
    <mergeCell ref="E317:F317"/>
    <mergeCell ref="R317:U317"/>
    <mergeCell ref="W317:X317"/>
    <mergeCell ref="E318:F318"/>
    <mergeCell ref="R318:U318"/>
    <mergeCell ref="W318:X318"/>
    <mergeCell ref="E319:F319"/>
    <mergeCell ref="R319:U319"/>
    <mergeCell ref="W319:X319"/>
    <mergeCell ref="D320:F320"/>
    <mergeCell ref="R320:U320"/>
    <mergeCell ref="W320:X320"/>
    <mergeCell ref="E321:F321"/>
    <mergeCell ref="R321:U321"/>
    <mergeCell ref="W321:X321"/>
    <mergeCell ref="E322:F322"/>
    <mergeCell ref="R322:U322"/>
    <mergeCell ref="W322:X322"/>
    <mergeCell ref="D323:F323"/>
    <mergeCell ref="R323:U323"/>
    <mergeCell ref="W323:X323"/>
    <mergeCell ref="E324:F324"/>
    <mergeCell ref="R324:U324"/>
    <mergeCell ref="W324:X324"/>
    <mergeCell ref="E325:F325"/>
    <mergeCell ref="R325:U325"/>
    <mergeCell ref="W325:X325"/>
    <mergeCell ref="E326:F326"/>
    <mergeCell ref="R326:U326"/>
    <mergeCell ref="W326:X326"/>
    <mergeCell ref="D327:F327"/>
    <mergeCell ref="R327:U327"/>
    <mergeCell ref="W327:X327"/>
    <mergeCell ref="E328:F328"/>
    <mergeCell ref="R328:U328"/>
    <mergeCell ref="W328:X328"/>
    <mergeCell ref="E329:F329"/>
    <mergeCell ref="R329:U329"/>
    <mergeCell ref="W329:X329"/>
    <mergeCell ref="D330:F330"/>
    <mergeCell ref="R330:U330"/>
    <mergeCell ref="W330:X330"/>
    <mergeCell ref="E331:F331"/>
    <mergeCell ref="R331:U331"/>
    <mergeCell ref="W331:X331"/>
    <mergeCell ref="D332:F332"/>
    <mergeCell ref="R332:U332"/>
    <mergeCell ref="W332:X332"/>
    <mergeCell ref="E333:F333"/>
    <mergeCell ref="R333:U333"/>
    <mergeCell ref="W333:X333"/>
    <mergeCell ref="E334:F334"/>
    <mergeCell ref="R334:U334"/>
    <mergeCell ref="W334:X334"/>
    <mergeCell ref="C335:F335"/>
    <mergeCell ref="R335:U335"/>
    <mergeCell ref="W335:X335"/>
    <mergeCell ref="D336:F336"/>
    <mergeCell ref="R336:U336"/>
    <mergeCell ref="W336:X336"/>
    <mergeCell ref="E337:F337"/>
    <mergeCell ref="R337:U337"/>
    <mergeCell ref="W337:X337"/>
    <mergeCell ref="D338:F338"/>
    <mergeCell ref="R338:U338"/>
    <mergeCell ref="W338:X338"/>
    <mergeCell ref="E339:F339"/>
    <mergeCell ref="R339:U339"/>
    <mergeCell ref="W339:X339"/>
    <mergeCell ref="E340:F340"/>
    <mergeCell ref="R340:U340"/>
    <mergeCell ref="W340:X340"/>
    <mergeCell ref="D341:F341"/>
    <mergeCell ref="R341:U341"/>
    <mergeCell ref="W341:X341"/>
    <mergeCell ref="E342:F342"/>
    <mergeCell ref="R342:U342"/>
    <mergeCell ref="W342:X342"/>
    <mergeCell ref="D343:F343"/>
    <mergeCell ref="R343:U343"/>
    <mergeCell ref="W343:X343"/>
    <mergeCell ref="E344:F344"/>
    <mergeCell ref="R344:U344"/>
    <mergeCell ref="W344:X344"/>
    <mergeCell ref="E345:F345"/>
    <mergeCell ref="R345:U345"/>
    <mergeCell ref="W345:X345"/>
    <mergeCell ref="D346:F346"/>
    <mergeCell ref="R346:U346"/>
    <mergeCell ref="W346:X346"/>
    <mergeCell ref="E347:F347"/>
    <mergeCell ref="R347:U347"/>
    <mergeCell ref="W347:X347"/>
    <mergeCell ref="D348:F348"/>
    <mergeCell ref="R348:U348"/>
    <mergeCell ref="W348:X348"/>
    <mergeCell ref="E349:F349"/>
    <mergeCell ref="R349:U349"/>
    <mergeCell ref="W349:X349"/>
    <mergeCell ref="D350:F350"/>
    <mergeCell ref="R350:U350"/>
    <mergeCell ref="W350:X350"/>
    <mergeCell ref="E351:F351"/>
    <mergeCell ref="R351:U351"/>
    <mergeCell ref="W351:X351"/>
    <mergeCell ref="E352:F352"/>
    <mergeCell ref="R352:U352"/>
    <mergeCell ref="W352:X352"/>
    <mergeCell ref="E353:F353"/>
    <mergeCell ref="R353:U353"/>
    <mergeCell ref="W353:X353"/>
    <mergeCell ref="E354:F354"/>
    <mergeCell ref="R354:U354"/>
    <mergeCell ref="W354:X354"/>
    <mergeCell ref="D355:F355"/>
    <mergeCell ref="R355:U355"/>
    <mergeCell ref="W355:X355"/>
    <mergeCell ref="E356:F356"/>
    <mergeCell ref="R356:U356"/>
    <mergeCell ref="W356:X356"/>
    <mergeCell ref="E357:F357"/>
    <mergeCell ref="R357:U357"/>
    <mergeCell ref="W357:X357"/>
    <mergeCell ref="E358:F358"/>
    <mergeCell ref="R358:U358"/>
    <mergeCell ref="W358:X358"/>
    <mergeCell ref="D359:F359"/>
    <mergeCell ref="R359:U359"/>
    <mergeCell ref="W359:X359"/>
    <mergeCell ref="E360:F360"/>
    <mergeCell ref="R360:U360"/>
    <mergeCell ref="W360:X360"/>
    <mergeCell ref="E361:F361"/>
    <mergeCell ref="R361:U361"/>
    <mergeCell ref="W361:X361"/>
    <mergeCell ref="D362:F362"/>
    <mergeCell ref="R362:U362"/>
    <mergeCell ref="W362:X362"/>
    <mergeCell ref="E363:F363"/>
    <mergeCell ref="R363:U363"/>
    <mergeCell ref="W363:X363"/>
    <mergeCell ref="E364:F364"/>
    <mergeCell ref="R364:U364"/>
    <mergeCell ref="W364:X364"/>
    <mergeCell ref="D365:F365"/>
    <mergeCell ref="R365:U365"/>
    <mergeCell ref="W365:X365"/>
    <mergeCell ref="E366:F366"/>
    <mergeCell ref="R366:U366"/>
    <mergeCell ref="W366:X366"/>
    <mergeCell ref="E367:F367"/>
    <mergeCell ref="R367:U367"/>
    <mergeCell ref="W367:X367"/>
    <mergeCell ref="D368:F368"/>
    <mergeCell ref="R368:U368"/>
    <mergeCell ref="W368:X368"/>
    <mergeCell ref="E369:F369"/>
    <mergeCell ref="R369:U369"/>
    <mergeCell ref="W369:X369"/>
    <mergeCell ref="E370:F370"/>
    <mergeCell ref="R370:U370"/>
    <mergeCell ref="W370:X370"/>
    <mergeCell ref="D371:F371"/>
    <mergeCell ref="R371:U371"/>
    <mergeCell ref="W371:X371"/>
    <mergeCell ref="E372:F372"/>
    <mergeCell ref="R372:U372"/>
    <mergeCell ref="W372:X372"/>
    <mergeCell ref="E373:F373"/>
    <mergeCell ref="R373:U373"/>
    <mergeCell ref="W373:X373"/>
    <mergeCell ref="D374:F374"/>
    <mergeCell ref="R374:U374"/>
    <mergeCell ref="W374:X374"/>
    <mergeCell ref="E375:F375"/>
    <mergeCell ref="R375:U375"/>
    <mergeCell ref="W375:X375"/>
    <mergeCell ref="D376:F376"/>
    <mergeCell ref="R376:U376"/>
    <mergeCell ref="W376:X376"/>
    <mergeCell ref="E377:F377"/>
    <mergeCell ref="R377:U377"/>
    <mergeCell ref="W377:X377"/>
    <mergeCell ref="D378:F378"/>
    <mergeCell ref="R378:U378"/>
    <mergeCell ref="W378:X378"/>
    <mergeCell ref="E379:F379"/>
    <mergeCell ref="R379:U379"/>
    <mergeCell ref="W379:X379"/>
    <mergeCell ref="E380:F380"/>
    <mergeCell ref="R380:U380"/>
    <mergeCell ref="W380:X380"/>
    <mergeCell ref="D381:F381"/>
    <mergeCell ref="R381:U381"/>
    <mergeCell ref="W381:X381"/>
    <mergeCell ref="E382:F382"/>
    <mergeCell ref="R382:U382"/>
    <mergeCell ref="W382:X382"/>
    <mergeCell ref="E383:F383"/>
    <mergeCell ref="R383:U383"/>
    <mergeCell ref="W383:X383"/>
    <mergeCell ref="E384:F384"/>
    <mergeCell ref="R384:U384"/>
    <mergeCell ref="W384:X384"/>
    <mergeCell ref="E385:F385"/>
    <mergeCell ref="R385:U385"/>
    <mergeCell ref="W385:X385"/>
    <mergeCell ref="D386:F386"/>
    <mergeCell ref="R386:U386"/>
    <mergeCell ref="W386:X386"/>
    <mergeCell ref="E387:F387"/>
    <mergeCell ref="R387:U387"/>
    <mergeCell ref="W387:X387"/>
    <mergeCell ref="E388:F388"/>
    <mergeCell ref="R388:U388"/>
    <mergeCell ref="W388:X388"/>
    <mergeCell ref="D389:F389"/>
    <mergeCell ref="R389:U389"/>
    <mergeCell ref="W389:X389"/>
    <mergeCell ref="E390:F390"/>
    <mergeCell ref="R390:U390"/>
    <mergeCell ref="W390:X390"/>
    <mergeCell ref="E391:F391"/>
    <mergeCell ref="R391:U391"/>
    <mergeCell ref="W391:X391"/>
    <mergeCell ref="D392:F392"/>
    <mergeCell ref="R392:U392"/>
    <mergeCell ref="W392:X392"/>
    <mergeCell ref="E393:F393"/>
    <mergeCell ref="R393:U393"/>
    <mergeCell ref="W393:X393"/>
    <mergeCell ref="E394:F394"/>
    <mergeCell ref="R394:U394"/>
    <mergeCell ref="W394:X394"/>
    <mergeCell ref="D395:F395"/>
    <mergeCell ref="R395:U395"/>
    <mergeCell ref="W395:X395"/>
    <mergeCell ref="E396:F396"/>
    <mergeCell ref="R396:U396"/>
    <mergeCell ref="W396:X396"/>
    <mergeCell ref="D397:F397"/>
    <mergeCell ref="R397:U397"/>
    <mergeCell ref="W397:X397"/>
    <mergeCell ref="E398:F398"/>
    <mergeCell ref="R398:U398"/>
    <mergeCell ref="W398:X398"/>
    <mergeCell ref="E399:F399"/>
    <mergeCell ref="R399:U399"/>
    <mergeCell ref="W399:X399"/>
    <mergeCell ref="D400:F400"/>
    <mergeCell ref="R400:U400"/>
    <mergeCell ref="W400:X400"/>
    <mergeCell ref="E401:F401"/>
    <mergeCell ref="R401:U401"/>
    <mergeCell ref="W401:X401"/>
    <mergeCell ref="E402:F402"/>
    <mergeCell ref="R402:U402"/>
    <mergeCell ref="W402:X402"/>
    <mergeCell ref="D403:F403"/>
    <mergeCell ref="R403:U403"/>
    <mergeCell ref="W403:X403"/>
    <mergeCell ref="E404:F404"/>
    <mergeCell ref="R404:U404"/>
    <mergeCell ref="W404:X404"/>
    <mergeCell ref="E405:F405"/>
    <mergeCell ref="R405:U405"/>
    <mergeCell ref="W405:X405"/>
    <mergeCell ref="E406:F406"/>
    <mergeCell ref="R406:U406"/>
    <mergeCell ref="W406:X406"/>
    <mergeCell ref="E409:F409"/>
    <mergeCell ref="R409:U409"/>
    <mergeCell ref="W409:X409"/>
    <mergeCell ref="C407:F407"/>
    <mergeCell ref="R407:U407"/>
    <mergeCell ref="W407:X407"/>
    <mergeCell ref="D408:F408"/>
    <mergeCell ref="R408:U408"/>
    <mergeCell ref="W408:X408"/>
    <mergeCell ref="D410:F410"/>
    <mergeCell ref="R410:U410"/>
    <mergeCell ref="W410:X410"/>
    <mergeCell ref="E411:F411"/>
    <mergeCell ref="R411:U411"/>
    <mergeCell ref="W411:X411"/>
    <mergeCell ref="E412:F412"/>
    <mergeCell ref="R412:U412"/>
    <mergeCell ref="W412:X412"/>
    <mergeCell ref="E413:F413"/>
    <mergeCell ref="R413:U413"/>
    <mergeCell ref="W413:X413"/>
    <mergeCell ref="E414:F414"/>
    <mergeCell ref="R414:U414"/>
    <mergeCell ref="W414:X414"/>
    <mergeCell ref="D415:F415"/>
    <mergeCell ref="R415:U415"/>
    <mergeCell ref="W415:X415"/>
    <mergeCell ref="D418:F418"/>
    <mergeCell ref="R418:U418"/>
    <mergeCell ref="W418:X418"/>
    <mergeCell ref="E416:F416"/>
    <mergeCell ref="R416:U416"/>
    <mergeCell ref="W416:X416"/>
    <mergeCell ref="E417:F417"/>
    <mergeCell ref="R417:U417"/>
    <mergeCell ref="W417:X417"/>
    <mergeCell ref="E421:F421"/>
    <mergeCell ref="R421:U421"/>
    <mergeCell ref="W421:X421"/>
    <mergeCell ref="E419:F419"/>
    <mergeCell ref="R419:U419"/>
    <mergeCell ref="W419:X419"/>
    <mergeCell ref="D420:F420"/>
    <mergeCell ref="R420:U420"/>
    <mergeCell ref="W420:X420"/>
    <mergeCell ref="D422:F422"/>
    <mergeCell ref="R422:U422"/>
    <mergeCell ref="W422:X422"/>
    <mergeCell ref="E423:F423"/>
    <mergeCell ref="R423:U423"/>
    <mergeCell ref="W423:X423"/>
    <mergeCell ref="C424:F424"/>
    <mergeCell ref="R424:U424"/>
    <mergeCell ref="W424:X424"/>
    <mergeCell ref="D425:F425"/>
    <mergeCell ref="R425:U425"/>
    <mergeCell ref="W425:X425"/>
    <mergeCell ref="E426:F426"/>
    <mergeCell ref="R426:U426"/>
    <mergeCell ref="W426:X426"/>
    <mergeCell ref="E427:F427"/>
    <mergeCell ref="R427:U427"/>
    <mergeCell ref="W427:X427"/>
    <mergeCell ref="E428:F428"/>
    <mergeCell ref="R428:U428"/>
    <mergeCell ref="W428:X428"/>
    <mergeCell ref="E429:F429"/>
    <mergeCell ref="R429:U429"/>
    <mergeCell ref="W429:X429"/>
    <mergeCell ref="E430:F430"/>
    <mergeCell ref="R430:U430"/>
    <mergeCell ref="W430:X430"/>
    <mergeCell ref="D431:F431"/>
    <mergeCell ref="R431:U431"/>
    <mergeCell ref="W431:X431"/>
    <mergeCell ref="E432:F432"/>
    <mergeCell ref="R432:U432"/>
    <mergeCell ref="W432:X432"/>
    <mergeCell ref="D433:F433"/>
    <mergeCell ref="R433:U433"/>
    <mergeCell ref="W433:X433"/>
    <mergeCell ref="E434:F434"/>
    <mergeCell ref="R434:U434"/>
    <mergeCell ref="W434:X434"/>
    <mergeCell ref="D435:F435"/>
    <mergeCell ref="R435:U435"/>
    <mergeCell ref="W435:X435"/>
    <mergeCell ref="E436:F436"/>
    <mergeCell ref="R436:U436"/>
    <mergeCell ref="W436:X436"/>
    <mergeCell ref="E437:F437"/>
    <mergeCell ref="R437:U437"/>
    <mergeCell ref="W437:X437"/>
    <mergeCell ref="D438:F438"/>
    <mergeCell ref="R438:U438"/>
    <mergeCell ref="W438:X438"/>
    <mergeCell ref="E439:F439"/>
    <mergeCell ref="R439:U439"/>
    <mergeCell ref="W439:X439"/>
    <mergeCell ref="E440:F440"/>
    <mergeCell ref="R440:U440"/>
    <mergeCell ref="W440:X440"/>
    <mergeCell ref="E441:F441"/>
    <mergeCell ref="R441:U441"/>
    <mergeCell ref="W441:X441"/>
    <mergeCell ref="D442:F442"/>
    <mergeCell ref="R442:U442"/>
    <mergeCell ref="W442:X442"/>
    <mergeCell ref="E443:F443"/>
    <mergeCell ref="R443:U443"/>
    <mergeCell ref="W443:X443"/>
    <mergeCell ref="E444:F444"/>
    <mergeCell ref="R444:U444"/>
    <mergeCell ref="W444:X444"/>
    <mergeCell ref="E445:F445"/>
    <mergeCell ref="R445:U445"/>
    <mergeCell ref="W445:X445"/>
    <mergeCell ref="D446:F446"/>
    <mergeCell ref="R446:U446"/>
    <mergeCell ref="W446:X446"/>
    <mergeCell ref="E447:F447"/>
    <mergeCell ref="R447:U447"/>
    <mergeCell ref="W447:X447"/>
    <mergeCell ref="E448:F448"/>
    <mergeCell ref="R448:U448"/>
    <mergeCell ref="W448:X448"/>
    <mergeCell ref="D449:F449"/>
    <mergeCell ref="R449:U449"/>
    <mergeCell ref="W449:X449"/>
    <mergeCell ref="E450:F450"/>
    <mergeCell ref="R450:U450"/>
    <mergeCell ref="W450:X450"/>
    <mergeCell ref="D451:F451"/>
    <mergeCell ref="R451:U451"/>
    <mergeCell ref="W451:X451"/>
    <mergeCell ref="E452:F452"/>
    <mergeCell ref="R452:U452"/>
    <mergeCell ref="W452:X452"/>
    <mergeCell ref="B453:F453"/>
    <mergeCell ref="R453:U453"/>
    <mergeCell ref="W453:X453"/>
    <mergeCell ref="C454:F454"/>
    <mergeCell ref="R454:U454"/>
    <mergeCell ref="W454:X454"/>
    <mergeCell ref="D455:F455"/>
    <mergeCell ref="R455:U455"/>
    <mergeCell ref="W455:X455"/>
    <mergeCell ref="E456:F456"/>
    <mergeCell ref="R456:U456"/>
    <mergeCell ref="W456:X456"/>
    <mergeCell ref="E457:F457"/>
    <mergeCell ref="R457:U457"/>
    <mergeCell ref="W457:X457"/>
    <mergeCell ref="E458:F458"/>
    <mergeCell ref="R458:U458"/>
    <mergeCell ref="W458:X458"/>
    <mergeCell ref="E459:F459"/>
    <mergeCell ref="R459:U459"/>
    <mergeCell ref="W459:X459"/>
    <mergeCell ref="D460:F460"/>
    <mergeCell ref="R460:U460"/>
    <mergeCell ref="W460:X460"/>
    <mergeCell ref="E461:F461"/>
    <mergeCell ref="R461:U461"/>
    <mergeCell ref="W461:X461"/>
    <mergeCell ref="D462:F462"/>
    <mergeCell ref="R462:U462"/>
    <mergeCell ref="W462:X462"/>
    <mergeCell ref="E463:F463"/>
    <mergeCell ref="R463:U463"/>
    <mergeCell ref="W463:X463"/>
    <mergeCell ref="D464:F464"/>
    <mergeCell ref="R464:U464"/>
    <mergeCell ref="W464:X464"/>
    <mergeCell ref="E465:F465"/>
    <mergeCell ref="R465:U465"/>
    <mergeCell ref="W465:X465"/>
    <mergeCell ref="D466:F466"/>
    <mergeCell ref="R466:U466"/>
    <mergeCell ref="W466:X466"/>
    <mergeCell ref="E467:F467"/>
    <mergeCell ref="R467:U467"/>
    <mergeCell ref="W467:X467"/>
    <mergeCell ref="E468:F468"/>
    <mergeCell ref="R468:U468"/>
    <mergeCell ref="W468:X468"/>
    <mergeCell ref="E469:F469"/>
    <mergeCell ref="R469:U469"/>
    <mergeCell ref="W469:X469"/>
    <mergeCell ref="D470:F470"/>
    <mergeCell ref="R470:U470"/>
    <mergeCell ref="W470:X470"/>
    <mergeCell ref="E471:F471"/>
    <mergeCell ref="R471:U471"/>
    <mergeCell ref="W471:X471"/>
    <mergeCell ref="E472:F472"/>
    <mergeCell ref="R472:U472"/>
    <mergeCell ref="W472:X472"/>
    <mergeCell ref="E473:F473"/>
    <mergeCell ref="R473:U473"/>
    <mergeCell ref="W473:X473"/>
    <mergeCell ref="E474:F474"/>
    <mergeCell ref="R474:U474"/>
    <mergeCell ref="W474:X474"/>
    <mergeCell ref="D475:F475"/>
    <mergeCell ref="R475:U475"/>
    <mergeCell ref="W475:X475"/>
    <mergeCell ref="E476:F476"/>
    <mergeCell ref="R476:U476"/>
    <mergeCell ref="W476:X476"/>
    <mergeCell ref="E477:F477"/>
    <mergeCell ref="R477:U477"/>
    <mergeCell ref="W477:X477"/>
    <mergeCell ref="D478:F478"/>
    <mergeCell ref="R478:U478"/>
    <mergeCell ref="W478:X478"/>
    <mergeCell ref="E479:F479"/>
    <mergeCell ref="R479:U479"/>
    <mergeCell ref="W479:X479"/>
    <mergeCell ref="D480:F480"/>
    <mergeCell ref="R480:U480"/>
    <mergeCell ref="W480:X480"/>
    <mergeCell ref="E481:F481"/>
    <mergeCell ref="R481:U481"/>
    <mergeCell ref="W481:X481"/>
    <mergeCell ref="D482:F482"/>
    <mergeCell ref="R482:U482"/>
    <mergeCell ref="W482:X482"/>
    <mergeCell ref="E483:F483"/>
    <mergeCell ref="R483:U483"/>
    <mergeCell ref="W483:X483"/>
    <mergeCell ref="D484:F484"/>
    <mergeCell ref="R484:U484"/>
    <mergeCell ref="W484:X484"/>
    <mergeCell ref="E485:F485"/>
    <mergeCell ref="R485:U485"/>
    <mergeCell ref="W485:X485"/>
    <mergeCell ref="D486:F486"/>
    <mergeCell ref="R486:U486"/>
    <mergeCell ref="W486:X486"/>
    <mergeCell ref="E487:F487"/>
    <mergeCell ref="R487:U487"/>
    <mergeCell ref="W487:X487"/>
    <mergeCell ref="B488:F488"/>
    <mergeCell ref="R488:U488"/>
    <mergeCell ref="W488:X488"/>
    <mergeCell ref="C489:F489"/>
    <mergeCell ref="R489:U489"/>
    <mergeCell ref="W489:X489"/>
    <mergeCell ref="D490:F490"/>
    <mergeCell ref="R490:U490"/>
    <mergeCell ref="W490:X490"/>
    <mergeCell ref="E491:F491"/>
    <mergeCell ref="R491:U491"/>
    <mergeCell ref="W491:X491"/>
    <mergeCell ref="D493:F493"/>
    <mergeCell ref="R493:U493"/>
    <mergeCell ref="W493:X493"/>
    <mergeCell ref="C492:F492"/>
    <mergeCell ref="R492:U492"/>
    <mergeCell ref="W492:X492"/>
    <mergeCell ref="E494:F494"/>
    <mergeCell ref="R494:U494"/>
    <mergeCell ref="W494:X494"/>
    <mergeCell ref="D495:F495"/>
    <mergeCell ref="R495:U495"/>
    <mergeCell ref="W495:X495"/>
    <mergeCell ref="E496:F496"/>
    <mergeCell ref="R496:U496"/>
    <mergeCell ref="W496:X496"/>
    <mergeCell ref="D497:F497"/>
    <mergeCell ref="R497:U497"/>
    <mergeCell ref="W497:X497"/>
    <mergeCell ref="E498:F498"/>
    <mergeCell ref="R498:U498"/>
    <mergeCell ref="W498:X498"/>
    <mergeCell ref="D499:F499"/>
    <mergeCell ref="R499:U499"/>
    <mergeCell ref="W499:X499"/>
    <mergeCell ref="E500:F500"/>
    <mergeCell ref="R500:U500"/>
    <mergeCell ref="W500:X500"/>
    <mergeCell ref="D501:F501"/>
    <mergeCell ref="R501:U501"/>
    <mergeCell ref="W501:X501"/>
    <mergeCell ref="E502:F502"/>
    <mergeCell ref="R502:U502"/>
    <mergeCell ref="W502:X502"/>
    <mergeCell ref="D503:F503"/>
    <mergeCell ref="R503:U503"/>
    <mergeCell ref="W503:X503"/>
    <mergeCell ref="E504:F504"/>
    <mergeCell ref="R504:U504"/>
    <mergeCell ref="W504:X504"/>
    <mergeCell ref="D505:F505"/>
    <mergeCell ref="R505:U505"/>
    <mergeCell ref="W505:X505"/>
    <mergeCell ref="E506:F506"/>
    <mergeCell ref="R506:U506"/>
    <mergeCell ref="W506:X506"/>
    <mergeCell ref="C507:F507"/>
    <mergeCell ref="R507:U507"/>
    <mergeCell ref="W507:X507"/>
    <mergeCell ref="D508:F508"/>
    <mergeCell ref="R508:U508"/>
    <mergeCell ref="W508:X508"/>
    <mergeCell ref="E509:F509"/>
    <mergeCell ref="R509:U509"/>
    <mergeCell ref="W509:X509"/>
    <mergeCell ref="D510:F510"/>
    <mergeCell ref="R510:U510"/>
    <mergeCell ref="W510:X510"/>
    <mergeCell ref="E511:F511"/>
    <mergeCell ref="R511:U511"/>
    <mergeCell ref="W511:X511"/>
    <mergeCell ref="D512:F512"/>
    <mergeCell ref="R512:U512"/>
    <mergeCell ref="W512:X512"/>
    <mergeCell ref="E513:F513"/>
    <mergeCell ref="R513:U513"/>
    <mergeCell ref="W513:X513"/>
    <mergeCell ref="D514:F514"/>
    <mergeCell ref="R514:U514"/>
    <mergeCell ref="W514:X514"/>
    <mergeCell ref="E515:F515"/>
    <mergeCell ref="R515:U515"/>
    <mergeCell ref="W515:X515"/>
    <mergeCell ref="E516:F516"/>
    <mergeCell ref="R516:U516"/>
    <mergeCell ref="W516:X516"/>
    <mergeCell ref="E517:F517"/>
    <mergeCell ref="R517:U517"/>
    <mergeCell ref="W517:X517"/>
    <mergeCell ref="C518:F518"/>
    <mergeCell ref="R518:U518"/>
    <mergeCell ref="W518:X518"/>
    <mergeCell ref="D519:F519"/>
    <mergeCell ref="R519:U519"/>
    <mergeCell ref="W519:X519"/>
    <mergeCell ref="E520:F520"/>
    <mergeCell ref="R520:U520"/>
    <mergeCell ref="W520:X520"/>
    <mergeCell ref="D521:F521"/>
    <mergeCell ref="R521:U521"/>
    <mergeCell ref="W521:X521"/>
    <mergeCell ref="E522:F522"/>
    <mergeCell ref="R522:U522"/>
    <mergeCell ref="W522:X522"/>
    <mergeCell ref="D523:F523"/>
    <mergeCell ref="R523:U523"/>
    <mergeCell ref="W523:X523"/>
    <mergeCell ref="E524:F524"/>
    <mergeCell ref="R524:U524"/>
    <mergeCell ref="W524:X524"/>
    <mergeCell ref="D525:F525"/>
    <mergeCell ref="R525:U525"/>
    <mergeCell ref="W525:X525"/>
    <mergeCell ref="E526:F526"/>
    <mergeCell ref="R526:U526"/>
    <mergeCell ref="W526:X526"/>
    <mergeCell ref="E527:F527"/>
    <mergeCell ref="R527:U527"/>
    <mergeCell ref="W527:X527"/>
    <mergeCell ref="E528:F528"/>
    <mergeCell ref="R528:U528"/>
    <mergeCell ref="W528:X528"/>
    <mergeCell ref="E529:F529"/>
    <mergeCell ref="R529:U529"/>
    <mergeCell ref="W529:X529"/>
    <mergeCell ref="E530:F530"/>
    <mergeCell ref="R530:U530"/>
    <mergeCell ref="W530:X530"/>
    <mergeCell ref="B531:F531"/>
    <mergeCell ref="R531:U531"/>
    <mergeCell ref="W531:X531"/>
    <mergeCell ref="C532:F532"/>
    <mergeCell ref="R532:U532"/>
    <mergeCell ref="W532:X532"/>
    <mergeCell ref="D533:F533"/>
    <mergeCell ref="R533:U533"/>
    <mergeCell ref="W533:X533"/>
    <mergeCell ref="E534:F534"/>
    <mergeCell ref="R534:U534"/>
    <mergeCell ref="W534:X534"/>
    <mergeCell ref="E535:F535"/>
    <mergeCell ref="R535:U535"/>
    <mergeCell ref="W535:X535"/>
    <mergeCell ref="D536:F536"/>
    <mergeCell ref="R536:U536"/>
    <mergeCell ref="W536:X536"/>
    <mergeCell ref="E537:F537"/>
    <mergeCell ref="R537:U537"/>
    <mergeCell ref="W537:X537"/>
    <mergeCell ref="D538:F538"/>
    <mergeCell ref="R538:U538"/>
    <mergeCell ref="W538:X538"/>
    <mergeCell ref="E539:F539"/>
    <mergeCell ref="R539:U539"/>
    <mergeCell ref="W539:X539"/>
    <mergeCell ref="D540:F540"/>
    <mergeCell ref="R540:U540"/>
    <mergeCell ref="W540:X540"/>
    <mergeCell ref="E541:F541"/>
    <mergeCell ref="R541:U541"/>
    <mergeCell ref="W541:X541"/>
    <mergeCell ref="D542:F542"/>
    <mergeCell ref="R542:U542"/>
    <mergeCell ref="W542:X542"/>
    <mergeCell ref="E543:F543"/>
    <mergeCell ref="R543:U543"/>
    <mergeCell ref="W543:X543"/>
    <mergeCell ref="D544:F544"/>
    <mergeCell ref="R544:U544"/>
    <mergeCell ref="W544:X544"/>
    <mergeCell ref="E545:F545"/>
    <mergeCell ref="R545:U545"/>
    <mergeCell ref="W545:X545"/>
    <mergeCell ref="D547:F547"/>
    <mergeCell ref="R547:U547"/>
    <mergeCell ref="W547:X547"/>
    <mergeCell ref="C546:F546"/>
    <mergeCell ref="R546:U546"/>
    <mergeCell ref="W546:X546"/>
    <mergeCell ref="E548:F548"/>
    <mergeCell ref="R548:U548"/>
    <mergeCell ref="W548:X548"/>
    <mergeCell ref="D549:F549"/>
    <mergeCell ref="R549:U549"/>
    <mergeCell ref="W549:X549"/>
    <mergeCell ref="E550:F550"/>
    <mergeCell ref="R550:U550"/>
    <mergeCell ref="W550:X550"/>
    <mergeCell ref="D551:F551"/>
    <mergeCell ref="R551:U551"/>
    <mergeCell ref="W551:X551"/>
    <mergeCell ref="E552:F552"/>
    <mergeCell ref="R552:U552"/>
    <mergeCell ref="W552:X552"/>
    <mergeCell ref="D553:F553"/>
    <mergeCell ref="R553:U553"/>
    <mergeCell ref="W553:X553"/>
    <mergeCell ref="E554:F554"/>
    <mergeCell ref="R554:U554"/>
    <mergeCell ref="W554:X554"/>
    <mergeCell ref="D555:F555"/>
    <mergeCell ref="R555:U555"/>
    <mergeCell ref="W555:X555"/>
    <mergeCell ref="E556:F556"/>
    <mergeCell ref="R556:U556"/>
    <mergeCell ref="W556:X556"/>
    <mergeCell ref="C557:F557"/>
    <mergeCell ref="R557:U557"/>
    <mergeCell ref="W557:X557"/>
    <mergeCell ref="D558:F558"/>
    <mergeCell ref="R558:U558"/>
    <mergeCell ref="W558:X558"/>
    <mergeCell ref="E559:F559"/>
    <mergeCell ref="R559:U559"/>
    <mergeCell ref="W559:X559"/>
    <mergeCell ref="B560:F560"/>
    <mergeCell ref="R560:U560"/>
    <mergeCell ref="W560:X560"/>
    <mergeCell ref="C561:F561"/>
    <mergeCell ref="R561:U561"/>
    <mergeCell ref="W561:X561"/>
    <mergeCell ref="D562:F562"/>
    <mergeCell ref="R562:U562"/>
    <mergeCell ref="W562:X562"/>
    <mergeCell ref="E563:F563"/>
    <mergeCell ref="R563:U563"/>
    <mergeCell ref="W563:X563"/>
    <mergeCell ref="E564:F564"/>
    <mergeCell ref="R564:U564"/>
    <mergeCell ref="W564:X564"/>
    <mergeCell ref="C565:F565"/>
    <mergeCell ref="R565:U565"/>
    <mergeCell ref="W565:X565"/>
    <mergeCell ref="D566:F566"/>
    <mergeCell ref="R566:U566"/>
    <mergeCell ref="W566:X566"/>
    <mergeCell ref="E567:F567"/>
    <mergeCell ref="R567:U567"/>
    <mergeCell ref="W567:X567"/>
    <mergeCell ref="D568:F568"/>
    <mergeCell ref="R568:U568"/>
    <mergeCell ref="W568:X568"/>
    <mergeCell ref="E569:F569"/>
    <mergeCell ref="R569:U569"/>
    <mergeCell ref="W569:X569"/>
    <mergeCell ref="D570:F570"/>
    <mergeCell ref="R570:U570"/>
    <mergeCell ref="W570:X570"/>
    <mergeCell ref="E571:F571"/>
    <mergeCell ref="R571:U571"/>
    <mergeCell ref="W571:X571"/>
    <mergeCell ref="B572:F572"/>
    <mergeCell ref="R572:U572"/>
    <mergeCell ref="W572:X572"/>
    <mergeCell ref="C573:F573"/>
    <mergeCell ref="R573:U573"/>
    <mergeCell ref="W573:X573"/>
    <mergeCell ref="F2:Y2"/>
    <mergeCell ref="H10:H12"/>
    <mergeCell ref="I10:I12"/>
    <mergeCell ref="V10:V12"/>
    <mergeCell ref="Y10:Y12"/>
    <mergeCell ref="Z10:Z12"/>
    <mergeCell ref="N10:N12"/>
    <mergeCell ref="O10:O12"/>
    <mergeCell ref="P10:P12"/>
    <mergeCell ref="Q10:Q12"/>
    <mergeCell ref="D574:F574"/>
    <mergeCell ref="R574:U574"/>
    <mergeCell ref="W574:X574"/>
    <mergeCell ref="E575:F575"/>
    <mergeCell ref="R575:U575"/>
    <mergeCell ref="W575:X575"/>
  </mergeCells>
  <printOptions/>
  <pageMargins left="0.5905511811023623" right="0.1968503937007874" top="0.3937007874015748" bottom="0.3937007874015748" header="0.5118110236220472" footer="0.5118110236220472"/>
  <pageSetup fitToHeight="0"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AA548"/>
  <sheetViews>
    <sheetView showGridLines="0" zoomScalePageLayoutView="0" workbookViewId="0" topLeftCell="A1">
      <selection activeCell="R121" sqref="R121"/>
    </sheetView>
  </sheetViews>
  <sheetFormatPr defaultColWidth="9.33203125" defaultRowHeight="11.25"/>
  <cols>
    <col min="1" max="1" width="2.83203125" style="130" customWidth="1"/>
    <col min="2" max="2" width="0.4921875" style="130" customWidth="1"/>
    <col min="3" max="3" width="0.328125" style="130" hidden="1" customWidth="1"/>
    <col min="4" max="4" width="0.65625" style="130" hidden="1" customWidth="1"/>
    <col min="5" max="5" width="97.16015625" style="130" customWidth="1"/>
    <col min="6" max="6" width="5.83203125" style="130" customWidth="1"/>
    <col min="7" max="7" width="5" style="130" customWidth="1"/>
    <col min="8" max="8" width="6.16015625" style="130" customWidth="1"/>
    <col min="9" max="9" width="6.33203125" style="130" customWidth="1"/>
    <col min="10" max="10" width="10.66015625" style="130" customWidth="1"/>
    <col min="11" max="11" width="11.83203125" style="130" customWidth="1"/>
    <col min="12" max="12" width="9.66015625" style="130" customWidth="1"/>
    <col min="13" max="13" width="1.171875" style="130" customWidth="1"/>
    <col min="14" max="245" width="10.66015625" style="130" customWidth="1"/>
    <col min="246" max="16384" width="9.33203125" style="130" customWidth="1"/>
  </cols>
  <sheetData>
    <row r="1" spans="1:13" ht="6" customHeight="1">
      <c r="A1" s="174"/>
      <c r="B1" s="174"/>
      <c r="C1" s="174"/>
      <c r="D1" s="174"/>
      <c r="E1" s="179"/>
      <c r="F1" s="174"/>
      <c r="G1" s="174"/>
      <c r="H1" s="174"/>
      <c r="I1" s="174"/>
      <c r="J1" s="174"/>
      <c r="K1" s="174"/>
      <c r="L1" s="174"/>
      <c r="M1" s="174"/>
    </row>
    <row r="2" spans="1:27" ht="5.25" customHeight="1">
      <c r="A2" s="174"/>
      <c r="B2" s="174"/>
      <c r="C2" s="174"/>
      <c r="D2" s="174"/>
      <c r="E2" s="179"/>
      <c r="F2" s="174"/>
      <c r="G2" s="174"/>
      <c r="H2" s="174"/>
      <c r="I2" s="174"/>
      <c r="J2" s="174"/>
      <c r="K2" s="174"/>
      <c r="L2" s="174"/>
      <c r="M2" s="174"/>
      <c r="N2" s="174"/>
      <c r="O2" s="174"/>
      <c r="P2" s="174"/>
      <c r="Q2" s="174"/>
      <c r="R2" s="174"/>
      <c r="S2" s="174"/>
      <c r="T2" s="174"/>
      <c r="U2" s="174"/>
      <c r="V2" s="174"/>
      <c r="W2" s="176"/>
      <c r="X2" s="176"/>
      <c r="Y2" s="176"/>
      <c r="Z2" s="176"/>
      <c r="AA2" s="176"/>
    </row>
    <row r="3" spans="1:27" ht="46.5" customHeight="1">
      <c r="A3" s="174"/>
      <c r="B3" s="174"/>
      <c r="C3" s="174"/>
      <c r="D3" s="174"/>
      <c r="E3" s="178" t="s">
        <v>1167</v>
      </c>
      <c r="F3" s="178"/>
      <c r="G3" s="178"/>
      <c r="H3" s="178"/>
      <c r="I3" s="178"/>
      <c r="J3" s="178"/>
      <c r="K3" s="178"/>
      <c r="L3" s="178"/>
      <c r="M3" s="177"/>
      <c r="N3" s="177"/>
      <c r="O3" s="177"/>
      <c r="P3" s="177"/>
      <c r="Q3" s="177"/>
      <c r="R3" s="177"/>
      <c r="S3" s="177"/>
      <c r="T3" s="174"/>
      <c r="U3" s="174"/>
      <c r="V3" s="174"/>
      <c r="W3" s="176"/>
      <c r="X3" s="176"/>
      <c r="Y3" s="176"/>
      <c r="Z3" s="176"/>
      <c r="AA3" s="176"/>
    </row>
    <row r="4" spans="1:13" ht="12" customHeight="1">
      <c r="A4" s="174"/>
      <c r="B4" s="174"/>
      <c r="C4" s="174"/>
      <c r="D4" s="174"/>
      <c r="E4" s="175"/>
      <c r="F4" s="174"/>
      <c r="G4" s="174"/>
      <c r="H4" s="174"/>
      <c r="I4" s="174"/>
      <c r="J4" s="174"/>
      <c r="K4" s="174"/>
      <c r="L4" s="174"/>
      <c r="M4" s="174"/>
    </row>
    <row r="5" spans="1:13" ht="9.75" customHeight="1">
      <c r="A5" s="174"/>
      <c r="B5" s="131"/>
      <c r="C5" s="131"/>
      <c r="D5" s="131"/>
      <c r="E5" s="131"/>
      <c r="F5" s="131"/>
      <c r="G5" s="131"/>
      <c r="H5" s="131"/>
      <c r="I5" s="131"/>
      <c r="J5" s="131"/>
      <c r="K5" s="131"/>
      <c r="L5" s="131"/>
      <c r="M5" s="174"/>
    </row>
    <row r="6" spans="1:13" ht="37.5" customHeight="1">
      <c r="A6" s="131"/>
      <c r="B6" s="172"/>
      <c r="C6" s="172" t="s">
        <v>835</v>
      </c>
      <c r="D6" s="172" t="s">
        <v>834</v>
      </c>
      <c r="E6" s="170" t="s">
        <v>833</v>
      </c>
      <c r="F6" s="170" t="s">
        <v>1166</v>
      </c>
      <c r="G6" s="171"/>
      <c r="H6" s="171"/>
      <c r="I6" s="170" t="s">
        <v>826</v>
      </c>
      <c r="J6" s="173" t="s">
        <v>821</v>
      </c>
      <c r="K6" s="173" t="s">
        <v>818</v>
      </c>
      <c r="L6" s="173" t="s">
        <v>817</v>
      </c>
      <c r="M6" s="131"/>
    </row>
    <row r="7" spans="1:13" ht="49.5" customHeight="1">
      <c r="A7" s="131"/>
      <c r="B7" s="172"/>
      <c r="C7" s="172"/>
      <c r="D7" s="172"/>
      <c r="E7" s="170"/>
      <c r="F7" s="170"/>
      <c r="G7" s="171"/>
      <c r="H7" s="171"/>
      <c r="I7" s="170"/>
      <c r="J7" s="169"/>
      <c r="K7" s="169"/>
      <c r="L7" s="169"/>
      <c r="M7" s="131"/>
    </row>
    <row r="8" spans="1:13" ht="41.25" customHeight="1">
      <c r="A8" s="131"/>
      <c r="B8" s="172"/>
      <c r="C8" s="172"/>
      <c r="D8" s="172"/>
      <c r="E8" s="170"/>
      <c r="F8" s="170"/>
      <c r="G8" s="171"/>
      <c r="H8" s="171"/>
      <c r="I8" s="170"/>
      <c r="J8" s="169"/>
      <c r="K8" s="169"/>
      <c r="L8" s="169"/>
      <c r="M8" s="131"/>
    </row>
    <row r="9" spans="1:13" s="165" customFormat="1" ht="15" customHeight="1">
      <c r="A9" s="166"/>
      <c r="B9" s="167"/>
      <c r="C9" s="167" t="s">
        <v>400</v>
      </c>
      <c r="D9" s="167" t="s">
        <v>815</v>
      </c>
      <c r="E9" s="167">
        <v>1</v>
      </c>
      <c r="F9" s="168">
        <v>2</v>
      </c>
      <c r="G9" s="168"/>
      <c r="H9" s="168"/>
      <c r="I9" s="167">
        <v>3</v>
      </c>
      <c r="J9" s="167">
        <v>4</v>
      </c>
      <c r="K9" s="167">
        <v>5</v>
      </c>
      <c r="L9" s="167">
        <v>6</v>
      </c>
      <c r="M9" s="166"/>
    </row>
    <row r="10" spans="1:13" s="156" customFormat="1" ht="21.75" customHeight="1">
      <c r="A10" s="157"/>
      <c r="B10" s="164"/>
      <c r="C10" s="164"/>
      <c r="D10" s="164"/>
      <c r="E10" s="164" t="s">
        <v>1165</v>
      </c>
      <c r="F10" s="161" t="s">
        <v>403</v>
      </c>
      <c r="G10" s="160" t="s">
        <v>409</v>
      </c>
      <c r="H10" s="159" t="s">
        <v>409</v>
      </c>
      <c r="I10" s="158" t="s">
        <v>409</v>
      </c>
      <c r="J10" s="133">
        <v>29360.1</v>
      </c>
      <c r="K10" s="133">
        <v>21077.7</v>
      </c>
      <c r="L10" s="132">
        <v>71.7902868178242</v>
      </c>
      <c r="M10" s="157"/>
    </row>
    <row r="11" spans="1:13" ht="36.75" customHeight="1">
      <c r="A11" s="131"/>
      <c r="B11" s="152" t="s">
        <v>1164</v>
      </c>
      <c r="C11" s="152"/>
      <c r="D11" s="152"/>
      <c r="E11" s="152"/>
      <c r="F11" s="155" t="s">
        <v>403</v>
      </c>
      <c r="G11" s="154" t="s">
        <v>816</v>
      </c>
      <c r="H11" s="153" t="s">
        <v>409</v>
      </c>
      <c r="I11" s="149" t="s">
        <v>409</v>
      </c>
      <c r="J11" s="148">
        <v>1709.2</v>
      </c>
      <c r="K11" s="148">
        <v>1074</v>
      </c>
      <c r="L11" s="147">
        <v>62.83641469693424</v>
      </c>
      <c r="M11" s="131"/>
    </row>
    <row r="12" spans="1:13" ht="36.75" customHeight="1">
      <c r="A12" s="131"/>
      <c r="B12" s="146"/>
      <c r="C12" s="151" t="s">
        <v>1163</v>
      </c>
      <c r="D12" s="151"/>
      <c r="E12" s="151"/>
      <c r="F12" s="155" t="s">
        <v>403</v>
      </c>
      <c r="G12" s="154" t="s">
        <v>816</v>
      </c>
      <c r="H12" s="153" t="s">
        <v>885</v>
      </c>
      <c r="I12" s="149" t="s">
        <v>409</v>
      </c>
      <c r="J12" s="148">
        <v>1709.2</v>
      </c>
      <c r="K12" s="148">
        <v>1074</v>
      </c>
      <c r="L12" s="147">
        <v>62.83641469693424</v>
      </c>
      <c r="M12" s="131"/>
    </row>
    <row r="13" spans="1:13" ht="30" customHeight="1">
      <c r="A13" s="131"/>
      <c r="B13" s="146"/>
      <c r="C13" s="145"/>
      <c r="D13" s="144" t="s">
        <v>470</v>
      </c>
      <c r="E13" s="144"/>
      <c r="F13" s="155" t="s">
        <v>403</v>
      </c>
      <c r="G13" s="154" t="s">
        <v>816</v>
      </c>
      <c r="H13" s="153" t="s">
        <v>885</v>
      </c>
      <c r="I13" s="149" t="s">
        <v>888</v>
      </c>
      <c r="J13" s="148">
        <v>1709.2</v>
      </c>
      <c r="K13" s="148">
        <v>1074</v>
      </c>
      <c r="L13" s="147">
        <v>62.83641469693424</v>
      </c>
      <c r="M13" s="131"/>
    </row>
    <row r="14" spans="1:13" ht="32.25" customHeight="1">
      <c r="A14" s="131"/>
      <c r="B14" s="152" t="s">
        <v>1162</v>
      </c>
      <c r="C14" s="152"/>
      <c r="D14" s="152"/>
      <c r="E14" s="152"/>
      <c r="F14" s="155" t="s">
        <v>403</v>
      </c>
      <c r="G14" s="154" t="s">
        <v>400</v>
      </c>
      <c r="H14" s="153" t="s">
        <v>409</v>
      </c>
      <c r="I14" s="149" t="s">
        <v>409</v>
      </c>
      <c r="J14" s="148">
        <v>426</v>
      </c>
      <c r="K14" s="148">
        <v>25</v>
      </c>
      <c r="L14" s="147">
        <v>5.868544600938967</v>
      </c>
      <c r="M14" s="131"/>
    </row>
    <row r="15" spans="1:13" ht="46.5" customHeight="1">
      <c r="A15" s="131"/>
      <c r="B15" s="146"/>
      <c r="C15" s="151" t="s">
        <v>1161</v>
      </c>
      <c r="D15" s="151"/>
      <c r="E15" s="151"/>
      <c r="F15" s="155" t="s">
        <v>403</v>
      </c>
      <c r="G15" s="154" t="s">
        <v>400</v>
      </c>
      <c r="H15" s="153" t="s">
        <v>885</v>
      </c>
      <c r="I15" s="149" t="s">
        <v>409</v>
      </c>
      <c r="J15" s="148">
        <v>426</v>
      </c>
      <c r="K15" s="148">
        <v>25</v>
      </c>
      <c r="L15" s="147">
        <v>5.868544600938967</v>
      </c>
      <c r="M15" s="131"/>
    </row>
    <row r="16" spans="1:13" ht="12.75" customHeight="1">
      <c r="A16" s="131"/>
      <c r="B16" s="146"/>
      <c r="C16" s="145"/>
      <c r="D16" s="144" t="s">
        <v>470</v>
      </c>
      <c r="E16" s="144"/>
      <c r="F16" s="155" t="s">
        <v>403</v>
      </c>
      <c r="G16" s="154" t="s">
        <v>400</v>
      </c>
      <c r="H16" s="153" t="s">
        <v>885</v>
      </c>
      <c r="I16" s="149" t="s">
        <v>888</v>
      </c>
      <c r="J16" s="148">
        <v>426</v>
      </c>
      <c r="K16" s="148">
        <v>25</v>
      </c>
      <c r="L16" s="147">
        <v>5.868544600938967</v>
      </c>
      <c r="M16" s="131"/>
    </row>
    <row r="17" spans="1:13" ht="27.75" customHeight="1">
      <c r="A17" s="131"/>
      <c r="B17" s="152" t="s">
        <v>1160</v>
      </c>
      <c r="C17" s="152"/>
      <c r="D17" s="152"/>
      <c r="E17" s="152"/>
      <c r="F17" s="155" t="s">
        <v>403</v>
      </c>
      <c r="G17" s="154" t="s">
        <v>814</v>
      </c>
      <c r="H17" s="153" t="s">
        <v>409</v>
      </c>
      <c r="I17" s="149" t="s">
        <v>409</v>
      </c>
      <c r="J17" s="148">
        <v>27223.7</v>
      </c>
      <c r="K17" s="148">
        <v>19978.7</v>
      </c>
      <c r="L17" s="147">
        <v>73.38715898279807</v>
      </c>
      <c r="M17" s="131"/>
    </row>
    <row r="18" spans="1:13" ht="32.25" customHeight="1">
      <c r="A18" s="131"/>
      <c r="B18" s="146"/>
      <c r="C18" s="151" t="s">
        <v>1159</v>
      </c>
      <c r="D18" s="151"/>
      <c r="E18" s="151"/>
      <c r="F18" s="155" t="s">
        <v>403</v>
      </c>
      <c r="G18" s="154" t="s">
        <v>814</v>
      </c>
      <c r="H18" s="153" t="s">
        <v>903</v>
      </c>
      <c r="I18" s="149" t="s">
        <v>409</v>
      </c>
      <c r="J18" s="148">
        <v>24649.9</v>
      </c>
      <c r="K18" s="148">
        <v>17728.3</v>
      </c>
      <c r="L18" s="147">
        <v>71.9203729021213</v>
      </c>
      <c r="M18" s="131"/>
    </row>
    <row r="19" spans="1:13" ht="24" customHeight="1">
      <c r="A19" s="131"/>
      <c r="B19" s="146"/>
      <c r="C19" s="145"/>
      <c r="D19" s="144" t="s">
        <v>553</v>
      </c>
      <c r="E19" s="144"/>
      <c r="F19" s="155" t="s">
        <v>403</v>
      </c>
      <c r="G19" s="154" t="s">
        <v>814</v>
      </c>
      <c r="H19" s="153" t="s">
        <v>903</v>
      </c>
      <c r="I19" s="149" t="s">
        <v>852</v>
      </c>
      <c r="J19" s="148">
        <v>18978.4</v>
      </c>
      <c r="K19" s="148">
        <v>14095.4</v>
      </c>
      <c r="L19" s="147">
        <v>74.27074990515533</v>
      </c>
      <c r="M19" s="131"/>
    </row>
    <row r="20" spans="1:13" ht="12.75" customHeight="1">
      <c r="A20" s="131"/>
      <c r="B20" s="146"/>
      <c r="C20" s="145"/>
      <c r="D20" s="144" t="s">
        <v>561</v>
      </c>
      <c r="E20" s="144"/>
      <c r="F20" s="155" t="s">
        <v>403</v>
      </c>
      <c r="G20" s="154" t="s">
        <v>814</v>
      </c>
      <c r="H20" s="153" t="s">
        <v>903</v>
      </c>
      <c r="I20" s="149" t="s">
        <v>904</v>
      </c>
      <c r="J20" s="148">
        <v>806.3</v>
      </c>
      <c r="K20" s="148">
        <v>299.6</v>
      </c>
      <c r="L20" s="147">
        <v>37.15738558849064</v>
      </c>
      <c r="M20" s="131"/>
    </row>
    <row r="21" spans="1:13" ht="12.75" customHeight="1">
      <c r="A21" s="131"/>
      <c r="B21" s="146"/>
      <c r="C21" s="145"/>
      <c r="D21" s="144" t="s">
        <v>470</v>
      </c>
      <c r="E21" s="144"/>
      <c r="F21" s="155" t="s">
        <v>403</v>
      </c>
      <c r="G21" s="154" t="s">
        <v>814</v>
      </c>
      <c r="H21" s="153" t="s">
        <v>903</v>
      </c>
      <c r="I21" s="149" t="s">
        <v>888</v>
      </c>
      <c r="J21" s="148">
        <v>413</v>
      </c>
      <c r="K21" s="148">
        <v>303.9</v>
      </c>
      <c r="L21" s="147">
        <v>73.58353510895883</v>
      </c>
      <c r="M21" s="131"/>
    </row>
    <row r="22" spans="1:13" ht="21.75" customHeight="1">
      <c r="A22" s="131"/>
      <c r="B22" s="146"/>
      <c r="C22" s="145"/>
      <c r="D22" s="144" t="s">
        <v>418</v>
      </c>
      <c r="E22" s="144"/>
      <c r="F22" s="155" t="s">
        <v>403</v>
      </c>
      <c r="G22" s="154" t="s">
        <v>814</v>
      </c>
      <c r="H22" s="153" t="s">
        <v>903</v>
      </c>
      <c r="I22" s="149" t="s">
        <v>848</v>
      </c>
      <c r="J22" s="148">
        <v>4232.2</v>
      </c>
      <c r="K22" s="148">
        <v>2941.8</v>
      </c>
      <c r="L22" s="147">
        <v>69.50994754501207</v>
      </c>
      <c r="M22" s="131"/>
    </row>
    <row r="23" spans="1:13" ht="12.75" customHeight="1">
      <c r="A23" s="131"/>
      <c r="B23" s="146"/>
      <c r="C23" s="145"/>
      <c r="D23" s="144" t="s">
        <v>468</v>
      </c>
      <c r="E23" s="144"/>
      <c r="F23" s="155" t="s">
        <v>403</v>
      </c>
      <c r="G23" s="154" t="s">
        <v>814</v>
      </c>
      <c r="H23" s="153" t="s">
        <v>903</v>
      </c>
      <c r="I23" s="149" t="s">
        <v>909</v>
      </c>
      <c r="J23" s="148">
        <v>187.1</v>
      </c>
      <c r="K23" s="148">
        <v>72.4</v>
      </c>
      <c r="L23" s="147">
        <v>38.69588455371459</v>
      </c>
      <c r="M23" s="131"/>
    </row>
    <row r="24" spans="1:13" ht="12.75" customHeight="1">
      <c r="A24" s="131"/>
      <c r="B24" s="146"/>
      <c r="C24" s="145"/>
      <c r="D24" s="144" t="s">
        <v>559</v>
      </c>
      <c r="E24" s="144"/>
      <c r="F24" s="155" t="s">
        <v>403</v>
      </c>
      <c r="G24" s="154" t="s">
        <v>814</v>
      </c>
      <c r="H24" s="153" t="s">
        <v>903</v>
      </c>
      <c r="I24" s="149" t="s">
        <v>898</v>
      </c>
      <c r="J24" s="148">
        <v>32.9</v>
      </c>
      <c r="K24" s="148">
        <v>15.2</v>
      </c>
      <c r="L24" s="147">
        <v>46.20060790273556</v>
      </c>
      <c r="M24" s="131"/>
    </row>
    <row r="25" spans="1:13" ht="32.25" customHeight="1">
      <c r="A25" s="131"/>
      <c r="B25" s="146"/>
      <c r="C25" s="151" t="s">
        <v>1158</v>
      </c>
      <c r="D25" s="151"/>
      <c r="E25" s="151"/>
      <c r="F25" s="155" t="s">
        <v>403</v>
      </c>
      <c r="G25" s="154" t="s">
        <v>814</v>
      </c>
      <c r="H25" s="153" t="s">
        <v>885</v>
      </c>
      <c r="I25" s="149" t="s">
        <v>409</v>
      </c>
      <c r="J25" s="148">
        <v>2573.8</v>
      </c>
      <c r="K25" s="148">
        <v>2250.4</v>
      </c>
      <c r="L25" s="147">
        <v>87.4349211282928</v>
      </c>
      <c r="M25" s="131"/>
    </row>
    <row r="26" spans="1:13" ht="21.75" customHeight="1">
      <c r="A26" s="131"/>
      <c r="B26" s="146"/>
      <c r="C26" s="145"/>
      <c r="D26" s="144" t="s">
        <v>418</v>
      </c>
      <c r="E26" s="144"/>
      <c r="F26" s="155" t="s">
        <v>403</v>
      </c>
      <c r="G26" s="154" t="s">
        <v>814</v>
      </c>
      <c r="H26" s="153" t="s">
        <v>885</v>
      </c>
      <c r="I26" s="149" t="s">
        <v>848</v>
      </c>
      <c r="J26" s="148">
        <v>2507.5</v>
      </c>
      <c r="K26" s="148">
        <v>2184.1</v>
      </c>
      <c r="L26" s="147">
        <v>87.10269192422732</v>
      </c>
      <c r="M26" s="131"/>
    </row>
    <row r="27" spans="1:13" ht="12.75" customHeight="1">
      <c r="A27" s="131"/>
      <c r="B27" s="146"/>
      <c r="C27" s="145"/>
      <c r="D27" s="144" t="s">
        <v>521</v>
      </c>
      <c r="E27" s="144"/>
      <c r="F27" s="155" t="s">
        <v>403</v>
      </c>
      <c r="G27" s="154" t="s">
        <v>814</v>
      </c>
      <c r="H27" s="153" t="s">
        <v>885</v>
      </c>
      <c r="I27" s="149" t="s">
        <v>850</v>
      </c>
      <c r="J27" s="148">
        <v>66.3</v>
      </c>
      <c r="K27" s="148">
        <v>66.3</v>
      </c>
      <c r="L27" s="147">
        <v>100</v>
      </c>
      <c r="M27" s="131"/>
    </row>
    <row r="28" spans="1:13" ht="32.25" customHeight="1">
      <c r="A28" s="131"/>
      <c r="B28" s="152" t="s">
        <v>1157</v>
      </c>
      <c r="C28" s="152"/>
      <c r="D28" s="152"/>
      <c r="E28" s="152"/>
      <c r="F28" s="155" t="s">
        <v>403</v>
      </c>
      <c r="G28" s="154" t="s">
        <v>812</v>
      </c>
      <c r="H28" s="153" t="s">
        <v>409</v>
      </c>
      <c r="I28" s="149" t="s">
        <v>409</v>
      </c>
      <c r="J28" s="148">
        <v>1.2</v>
      </c>
      <c r="K28" s="148">
        <v>0</v>
      </c>
      <c r="L28" s="147">
        <v>0</v>
      </c>
      <c r="M28" s="131"/>
    </row>
    <row r="29" spans="1:13" ht="34.5" customHeight="1">
      <c r="A29" s="131"/>
      <c r="B29" s="146"/>
      <c r="C29" s="151" t="s">
        <v>1156</v>
      </c>
      <c r="D29" s="151"/>
      <c r="E29" s="151"/>
      <c r="F29" s="155" t="s">
        <v>403</v>
      </c>
      <c r="G29" s="154" t="s">
        <v>812</v>
      </c>
      <c r="H29" s="153" t="s">
        <v>991</v>
      </c>
      <c r="I29" s="149" t="s">
        <v>409</v>
      </c>
      <c r="J29" s="148">
        <v>1.2</v>
      </c>
      <c r="K29" s="148">
        <v>0</v>
      </c>
      <c r="L29" s="147">
        <v>0</v>
      </c>
      <c r="M29" s="131"/>
    </row>
    <row r="30" spans="1:13" ht="24" customHeight="1">
      <c r="A30" s="131"/>
      <c r="B30" s="146"/>
      <c r="C30" s="145"/>
      <c r="D30" s="144" t="s">
        <v>418</v>
      </c>
      <c r="E30" s="144"/>
      <c r="F30" s="155" t="s">
        <v>403</v>
      </c>
      <c r="G30" s="154" t="s">
        <v>812</v>
      </c>
      <c r="H30" s="153" t="s">
        <v>991</v>
      </c>
      <c r="I30" s="149" t="s">
        <v>848</v>
      </c>
      <c r="J30" s="148">
        <v>1.2</v>
      </c>
      <c r="K30" s="148">
        <v>0</v>
      </c>
      <c r="L30" s="147">
        <v>0</v>
      </c>
      <c r="M30" s="131"/>
    </row>
    <row r="31" spans="1:13" ht="42.75" customHeight="1" hidden="1">
      <c r="A31" s="131"/>
      <c r="B31" s="146"/>
      <c r="C31" s="151" t="s">
        <v>1155</v>
      </c>
      <c r="D31" s="151"/>
      <c r="E31" s="151"/>
      <c r="F31" s="155" t="s">
        <v>403</v>
      </c>
      <c r="G31" s="154" t="s">
        <v>812</v>
      </c>
      <c r="H31" s="153" t="s">
        <v>1154</v>
      </c>
      <c r="I31" s="149" t="s">
        <v>409</v>
      </c>
      <c r="J31" s="148">
        <v>0</v>
      </c>
      <c r="K31" s="148">
        <v>0</v>
      </c>
      <c r="L31" s="147"/>
      <c r="M31" s="131"/>
    </row>
    <row r="32" spans="1:13" ht="21.75" customHeight="1" hidden="1">
      <c r="A32" s="131"/>
      <c r="B32" s="146"/>
      <c r="C32" s="145"/>
      <c r="D32" s="144" t="s">
        <v>418</v>
      </c>
      <c r="E32" s="144"/>
      <c r="F32" s="155" t="s">
        <v>403</v>
      </c>
      <c r="G32" s="154" t="s">
        <v>812</v>
      </c>
      <c r="H32" s="153" t="s">
        <v>1154</v>
      </c>
      <c r="I32" s="149" t="s">
        <v>848</v>
      </c>
      <c r="J32" s="148">
        <v>0</v>
      </c>
      <c r="K32" s="148">
        <v>0</v>
      </c>
      <c r="L32" s="147"/>
      <c r="M32" s="131"/>
    </row>
    <row r="33" spans="1:13" s="156" customFormat="1" ht="21.75" customHeight="1">
      <c r="A33" s="157"/>
      <c r="B33" s="164"/>
      <c r="C33" s="164"/>
      <c r="D33" s="164"/>
      <c r="E33" s="164" t="s">
        <v>1153</v>
      </c>
      <c r="F33" s="161" t="s">
        <v>427</v>
      </c>
      <c r="G33" s="160" t="s">
        <v>409</v>
      </c>
      <c r="H33" s="159" t="s">
        <v>409</v>
      </c>
      <c r="I33" s="158" t="s">
        <v>409</v>
      </c>
      <c r="J33" s="133">
        <v>5941.6</v>
      </c>
      <c r="K33" s="133">
        <v>4227.6</v>
      </c>
      <c r="L33" s="132">
        <v>71.15255150127912</v>
      </c>
      <c r="M33" s="157"/>
    </row>
    <row r="34" spans="1:13" ht="21.75" customHeight="1">
      <c r="A34" s="131"/>
      <c r="B34" s="152" t="s">
        <v>1153</v>
      </c>
      <c r="C34" s="152"/>
      <c r="D34" s="152"/>
      <c r="E34" s="152"/>
      <c r="F34" s="155" t="s">
        <v>427</v>
      </c>
      <c r="G34" s="154" t="s">
        <v>935</v>
      </c>
      <c r="H34" s="153" t="s">
        <v>409</v>
      </c>
      <c r="I34" s="149" t="s">
        <v>409</v>
      </c>
      <c r="J34" s="148">
        <v>5941.6</v>
      </c>
      <c r="K34" s="148">
        <v>4227.6</v>
      </c>
      <c r="L34" s="147">
        <v>71.15255150127912</v>
      </c>
      <c r="M34" s="131"/>
    </row>
    <row r="35" spans="1:13" ht="21.75" customHeight="1">
      <c r="A35" s="131"/>
      <c r="B35" s="146"/>
      <c r="C35" s="151" t="s">
        <v>1152</v>
      </c>
      <c r="D35" s="151"/>
      <c r="E35" s="151"/>
      <c r="F35" s="155" t="s">
        <v>427</v>
      </c>
      <c r="G35" s="154" t="s">
        <v>935</v>
      </c>
      <c r="H35" s="153" t="s">
        <v>885</v>
      </c>
      <c r="I35" s="149" t="s">
        <v>409</v>
      </c>
      <c r="J35" s="148">
        <v>2668.5</v>
      </c>
      <c r="K35" s="148">
        <v>1920.7</v>
      </c>
      <c r="L35" s="147">
        <v>71.9767659733933</v>
      </c>
      <c r="M35" s="131"/>
    </row>
    <row r="36" spans="1:13" ht="21.75" customHeight="1" hidden="1">
      <c r="A36" s="131"/>
      <c r="B36" s="146"/>
      <c r="C36" s="145"/>
      <c r="D36" s="144" t="s">
        <v>472</v>
      </c>
      <c r="E36" s="144"/>
      <c r="F36" s="155" t="s">
        <v>427</v>
      </c>
      <c r="G36" s="154" t="s">
        <v>935</v>
      </c>
      <c r="H36" s="153" t="s">
        <v>885</v>
      </c>
      <c r="I36" s="149" t="s">
        <v>889</v>
      </c>
      <c r="J36" s="148">
        <v>0</v>
      </c>
      <c r="K36" s="148">
        <v>0</v>
      </c>
      <c r="L36" s="147"/>
      <c r="M36" s="131"/>
    </row>
    <row r="37" spans="1:13" ht="21.75" customHeight="1">
      <c r="A37" s="131"/>
      <c r="B37" s="146"/>
      <c r="C37" s="145"/>
      <c r="D37" s="144" t="s">
        <v>418</v>
      </c>
      <c r="E37" s="144"/>
      <c r="F37" s="155" t="s">
        <v>427</v>
      </c>
      <c r="G37" s="154" t="s">
        <v>935</v>
      </c>
      <c r="H37" s="153" t="s">
        <v>885</v>
      </c>
      <c r="I37" s="149" t="s">
        <v>848</v>
      </c>
      <c r="J37" s="148">
        <v>1300</v>
      </c>
      <c r="K37" s="148">
        <v>761.3</v>
      </c>
      <c r="L37" s="147">
        <v>58.561538461538454</v>
      </c>
      <c r="M37" s="131"/>
    </row>
    <row r="38" spans="1:13" ht="12.75" customHeight="1">
      <c r="A38" s="131"/>
      <c r="B38" s="146"/>
      <c r="C38" s="145"/>
      <c r="D38" s="144" t="s">
        <v>428</v>
      </c>
      <c r="E38" s="144"/>
      <c r="F38" s="155" t="s">
        <v>427</v>
      </c>
      <c r="G38" s="154" t="s">
        <v>935</v>
      </c>
      <c r="H38" s="153" t="s">
        <v>885</v>
      </c>
      <c r="I38" s="149" t="s">
        <v>846</v>
      </c>
      <c r="J38" s="148">
        <v>1044.6</v>
      </c>
      <c r="K38" s="148">
        <v>862.9</v>
      </c>
      <c r="L38" s="147">
        <v>82.60578211755697</v>
      </c>
      <c r="M38" s="131"/>
    </row>
    <row r="39" spans="1:13" ht="12.75" customHeight="1">
      <c r="A39" s="131"/>
      <c r="B39" s="146"/>
      <c r="C39" s="145"/>
      <c r="D39" s="144" t="s">
        <v>521</v>
      </c>
      <c r="E39" s="144"/>
      <c r="F39" s="155" t="s">
        <v>427</v>
      </c>
      <c r="G39" s="154" t="s">
        <v>935</v>
      </c>
      <c r="H39" s="153" t="s">
        <v>885</v>
      </c>
      <c r="I39" s="149" t="s">
        <v>850</v>
      </c>
      <c r="J39" s="148">
        <v>323.9</v>
      </c>
      <c r="K39" s="148">
        <v>296.5</v>
      </c>
      <c r="L39" s="147">
        <v>91.5405989502933</v>
      </c>
      <c r="M39" s="131"/>
    </row>
    <row r="40" spans="1:13" ht="47.25" customHeight="1">
      <c r="A40" s="131"/>
      <c r="B40" s="146"/>
      <c r="C40" s="151" t="s">
        <v>1151</v>
      </c>
      <c r="D40" s="151"/>
      <c r="E40" s="151"/>
      <c r="F40" s="155" t="s">
        <v>427</v>
      </c>
      <c r="G40" s="154" t="s">
        <v>935</v>
      </c>
      <c r="H40" s="153" t="s">
        <v>1150</v>
      </c>
      <c r="I40" s="149" t="s">
        <v>409</v>
      </c>
      <c r="J40" s="148">
        <v>3273.1</v>
      </c>
      <c r="K40" s="148">
        <v>2306.9</v>
      </c>
      <c r="L40" s="147">
        <v>70.48058415569338</v>
      </c>
      <c r="M40" s="131"/>
    </row>
    <row r="41" spans="1:13" ht="21.75" customHeight="1">
      <c r="A41" s="131"/>
      <c r="B41" s="146"/>
      <c r="C41" s="145"/>
      <c r="D41" s="144" t="s">
        <v>474</v>
      </c>
      <c r="E41" s="144"/>
      <c r="F41" s="155" t="s">
        <v>427</v>
      </c>
      <c r="G41" s="154" t="s">
        <v>935</v>
      </c>
      <c r="H41" s="153" t="s">
        <v>1150</v>
      </c>
      <c r="I41" s="149" t="s">
        <v>891</v>
      </c>
      <c r="J41" s="148">
        <v>2363.7</v>
      </c>
      <c r="K41" s="148">
        <v>2178.4</v>
      </c>
      <c r="L41" s="147">
        <v>92.16059567627026</v>
      </c>
      <c r="M41" s="131"/>
    </row>
    <row r="42" spans="1:13" ht="21.75" customHeight="1">
      <c r="A42" s="131"/>
      <c r="B42" s="146"/>
      <c r="C42" s="145"/>
      <c r="D42" s="144" t="s">
        <v>472</v>
      </c>
      <c r="E42" s="144"/>
      <c r="F42" s="155" t="s">
        <v>427</v>
      </c>
      <c r="G42" s="154" t="s">
        <v>935</v>
      </c>
      <c r="H42" s="153" t="s">
        <v>1150</v>
      </c>
      <c r="I42" s="149" t="s">
        <v>889</v>
      </c>
      <c r="J42" s="148">
        <v>247.1</v>
      </c>
      <c r="K42" s="148">
        <v>0</v>
      </c>
      <c r="L42" s="147">
        <v>0</v>
      </c>
      <c r="M42" s="131"/>
    </row>
    <row r="43" spans="1:13" ht="12.75" customHeight="1">
      <c r="A43" s="131"/>
      <c r="B43" s="146"/>
      <c r="C43" s="145"/>
      <c r="D43" s="144" t="s">
        <v>470</v>
      </c>
      <c r="E43" s="144"/>
      <c r="F43" s="155" t="s">
        <v>427</v>
      </c>
      <c r="G43" s="154" t="s">
        <v>935</v>
      </c>
      <c r="H43" s="153" t="s">
        <v>1150</v>
      </c>
      <c r="I43" s="149" t="s">
        <v>888</v>
      </c>
      <c r="J43" s="148">
        <v>237.4</v>
      </c>
      <c r="K43" s="148">
        <v>49.8</v>
      </c>
      <c r="L43" s="147">
        <v>20.977253580454928</v>
      </c>
      <c r="M43" s="131"/>
    </row>
    <row r="44" spans="1:13" ht="21.75" customHeight="1">
      <c r="A44" s="131"/>
      <c r="B44" s="146"/>
      <c r="C44" s="145"/>
      <c r="D44" s="144" t="s">
        <v>418</v>
      </c>
      <c r="E44" s="144"/>
      <c r="F44" s="155" t="s">
        <v>427</v>
      </c>
      <c r="G44" s="154" t="s">
        <v>935</v>
      </c>
      <c r="H44" s="153" t="s">
        <v>1150</v>
      </c>
      <c r="I44" s="149" t="s">
        <v>848</v>
      </c>
      <c r="J44" s="148">
        <v>423.9</v>
      </c>
      <c r="K44" s="148">
        <v>78.6</v>
      </c>
      <c r="L44" s="147">
        <v>18.54210898796886</v>
      </c>
      <c r="M44" s="131"/>
    </row>
    <row r="45" spans="1:13" ht="12.75" customHeight="1">
      <c r="A45" s="131"/>
      <c r="B45" s="146"/>
      <c r="C45" s="145"/>
      <c r="D45" s="144" t="s">
        <v>468</v>
      </c>
      <c r="E45" s="144"/>
      <c r="F45" s="155" t="s">
        <v>427</v>
      </c>
      <c r="G45" s="154" t="s">
        <v>935</v>
      </c>
      <c r="H45" s="153" t="s">
        <v>1150</v>
      </c>
      <c r="I45" s="149" t="s">
        <v>909</v>
      </c>
      <c r="J45" s="148">
        <v>1</v>
      </c>
      <c r="K45" s="148">
        <v>0.1</v>
      </c>
      <c r="L45" s="147">
        <v>10</v>
      </c>
      <c r="M45" s="131"/>
    </row>
    <row r="46" spans="1:13" s="156" customFormat="1" ht="21.75" customHeight="1">
      <c r="A46" s="157"/>
      <c r="B46" s="164"/>
      <c r="C46" s="164"/>
      <c r="D46" s="164"/>
      <c r="E46" s="164" t="s">
        <v>1149</v>
      </c>
      <c r="F46" s="161" t="s">
        <v>497</v>
      </c>
      <c r="G46" s="160" t="s">
        <v>409</v>
      </c>
      <c r="H46" s="159" t="s">
        <v>409</v>
      </c>
      <c r="I46" s="158" t="s">
        <v>409</v>
      </c>
      <c r="J46" s="133">
        <v>5614.2</v>
      </c>
      <c r="K46" s="133">
        <v>5129.8</v>
      </c>
      <c r="L46" s="132">
        <v>91.37187845107051</v>
      </c>
      <c r="M46" s="157"/>
    </row>
    <row r="47" spans="1:13" ht="21.75" customHeight="1">
      <c r="A47" s="131"/>
      <c r="B47" s="152" t="s">
        <v>1149</v>
      </c>
      <c r="C47" s="152"/>
      <c r="D47" s="152"/>
      <c r="E47" s="152"/>
      <c r="F47" s="155" t="s">
        <v>497</v>
      </c>
      <c r="G47" s="154" t="s">
        <v>935</v>
      </c>
      <c r="H47" s="153" t="s">
        <v>409</v>
      </c>
      <c r="I47" s="149" t="s">
        <v>409</v>
      </c>
      <c r="J47" s="148">
        <v>5614.2</v>
      </c>
      <c r="K47" s="148">
        <v>5129.8</v>
      </c>
      <c r="L47" s="147">
        <v>91.37187845107051</v>
      </c>
      <c r="M47" s="131"/>
    </row>
    <row r="48" spans="1:13" ht="21.75" customHeight="1">
      <c r="A48" s="131"/>
      <c r="B48" s="146"/>
      <c r="C48" s="151" t="s">
        <v>1148</v>
      </c>
      <c r="D48" s="151"/>
      <c r="E48" s="151"/>
      <c r="F48" s="155" t="s">
        <v>497</v>
      </c>
      <c r="G48" s="154" t="s">
        <v>935</v>
      </c>
      <c r="H48" s="153" t="s">
        <v>991</v>
      </c>
      <c r="I48" s="149" t="s">
        <v>409</v>
      </c>
      <c r="J48" s="148">
        <v>300</v>
      </c>
      <c r="K48" s="148">
        <v>300</v>
      </c>
      <c r="L48" s="147">
        <v>100</v>
      </c>
      <c r="M48" s="131"/>
    </row>
    <row r="49" spans="1:13" ht="21.75" customHeight="1">
      <c r="A49" s="131"/>
      <c r="B49" s="146"/>
      <c r="C49" s="145"/>
      <c r="D49" s="144" t="s">
        <v>418</v>
      </c>
      <c r="E49" s="144"/>
      <c r="F49" s="155" t="s">
        <v>497</v>
      </c>
      <c r="G49" s="154" t="s">
        <v>935</v>
      </c>
      <c r="H49" s="153" t="s">
        <v>991</v>
      </c>
      <c r="I49" s="149" t="s">
        <v>848</v>
      </c>
      <c r="J49" s="148">
        <v>300</v>
      </c>
      <c r="K49" s="148">
        <v>300</v>
      </c>
      <c r="L49" s="147">
        <v>100</v>
      </c>
      <c r="M49" s="131"/>
    </row>
    <row r="50" spans="1:13" ht="42.75" customHeight="1">
      <c r="A50" s="131"/>
      <c r="B50" s="146"/>
      <c r="C50" s="151" t="s">
        <v>1147</v>
      </c>
      <c r="D50" s="151"/>
      <c r="E50" s="151"/>
      <c r="F50" s="155" t="s">
        <v>497</v>
      </c>
      <c r="G50" s="154" t="s">
        <v>935</v>
      </c>
      <c r="H50" s="153" t="s">
        <v>1020</v>
      </c>
      <c r="I50" s="149" t="s">
        <v>409</v>
      </c>
      <c r="J50" s="148">
        <v>700</v>
      </c>
      <c r="K50" s="148">
        <v>700</v>
      </c>
      <c r="L50" s="147">
        <v>100</v>
      </c>
      <c r="M50" s="131"/>
    </row>
    <row r="51" spans="1:13" ht="21.75" customHeight="1">
      <c r="A51" s="131"/>
      <c r="B51" s="146"/>
      <c r="C51" s="145"/>
      <c r="D51" s="144" t="s">
        <v>596</v>
      </c>
      <c r="E51" s="144"/>
      <c r="F51" s="155" t="s">
        <v>497</v>
      </c>
      <c r="G51" s="154" t="s">
        <v>935</v>
      </c>
      <c r="H51" s="153" t="s">
        <v>1020</v>
      </c>
      <c r="I51" s="149" t="s">
        <v>856</v>
      </c>
      <c r="J51" s="148">
        <v>700</v>
      </c>
      <c r="K51" s="148">
        <v>700</v>
      </c>
      <c r="L51" s="147">
        <v>100</v>
      </c>
      <c r="M51" s="131"/>
    </row>
    <row r="52" spans="1:13" ht="53.25" customHeight="1">
      <c r="A52" s="131"/>
      <c r="B52" s="146"/>
      <c r="C52" s="151" t="s">
        <v>1146</v>
      </c>
      <c r="D52" s="151"/>
      <c r="E52" s="151"/>
      <c r="F52" s="155" t="s">
        <v>497</v>
      </c>
      <c r="G52" s="154" t="s">
        <v>935</v>
      </c>
      <c r="H52" s="153" t="s">
        <v>1145</v>
      </c>
      <c r="I52" s="149" t="s">
        <v>409</v>
      </c>
      <c r="J52" s="148">
        <v>4614.2</v>
      </c>
      <c r="K52" s="148">
        <v>4129.8</v>
      </c>
      <c r="L52" s="147">
        <v>89.5019721728577</v>
      </c>
      <c r="M52" s="131"/>
    </row>
    <row r="53" spans="1:13" ht="21.75" customHeight="1">
      <c r="A53" s="131"/>
      <c r="B53" s="146"/>
      <c r="C53" s="145"/>
      <c r="D53" s="144" t="s">
        <v>418</v>
      </c>
      <c r="E53" s="144"/>
      <c r="F53" s="155" t="s">
        <v>497</v>
      </c>
      <c r="G53" s="154" t="s">
        <v>935</v>
      </c>
      <c r="H53" s="153" t="s">
        <v>1145</v>
      </c>
      <c r="I53" s="149" t="s">
        <v>848</v>
      </c>
      <c r="J53" s="148">
        <v>459.4</v>
      </c>
      <c r="K53" s="148">
        <v>65</v>
      </c>
      <c r="L53" s="147">
        <v>14.148889856334348</v>
      </c>
      <c r="M53" s="131"/>
    </row>
    <row r="54" spans="1:13" ht="21.75" customHeight="1">
      <c r="A54" s="131"/>
      <c r="B54" s="146"/>
      <c r="C54" s="145"/>
      <c r="D54" s="144" t="s">
        <v>596</v>
      </c>
      <c r="E54" s="144"/>
      <c r="F54" s="155" t="s">
        <v>497</v>
      </c>
      <c r="G54" s="154" t="s">
        <v>935</v>
      </c>
      <c r="H54" s="153" t="s">
        <v>1145</v>
      </c>
      <c r="I54" s="149" t="s">
        <v>856</v>
      </c>
      <c r="J54" s="148">
        <v>4154.8</v>
      </c>
      <c r="K54" s="148">
        <v>4064.8</v>
      </c>
      <c r="L54" s="147">
        <v>97.83383074997593</v>
      </c>
      <c r="M54" s="131"/>
    </row>
    <row r="55" spans="1:13" s="156" customFormat="1" ht="21.75" customHeight="1">
      <c r="A55" s="157"/>
      <c r="B55" s="164"/>
      <c r="C55" s="164"/>
      <c r="D55" s="164"/>
      <c r="E55" s="164" t="s">
        <v>1144</v>
      </c>
      <c r="F55" s="161" t="s">
        <v>417</v>
      </c>
      <c r="G55" s="160" t="s">
        <v>409</v>
      </c>
      <c r="H55" s="159" t="s">
        <v>409</v>
      </c>
      <c r="I55" s="158" t="s">
        <v>409</v>
      </c>
      <c r="J55" s="133">
        <v>100</v>
      </c>
      <c r="K55" s="133">
        <v>100</v>
      </c>
      <c r="L55" s="132">
        <v>100</v>
      </c>
      <c r="M55" s="157"/>
    </row>
    <row r="56" spans="1:13" ht="21.75" customHeight="1">
      <c r="A56" s="131"/>
      <c r="B56" s="152" t="s">
        <v>1144</v>
      </c>
      <c r="C56" s="152"/>
      <c r="D56" s="152"/>
      <c r="E56" s="152"/>
      <c r="F56" s="155" t="s">
        <v>417</v>
      </c>
      <c r="G56" s="154" t="s">
        <v>935</v>
      </c>
      <c r="H56" s="153" t="s">
        <v>409</v>
      </c>
      <c r="I56" s="149" t="s">
        <v>409</v>
      </c>
      <c r="J56" s="148">
        <v>100</v>
      </c>
      <c r="K56" s="148">
        <v>100</v>
      </c>
      <c r="L56" s="147">
        <v>100</v>
      </c>
      <c r="M56" s="131"/>
    </row>
    <row r="57" spans="1:13" ht="32.25" customHeight="1">
      <c r="A57" s="131"/>
      <c r="B57" s="146"/>
      <c r="C57" s="151" t="s">
        <v>1143</v>
      </c>
      <c r="D57" s="151"/>
      <c r="E57" s="151"/>
      <c r="F57" s="155" t="s">
        <v>417</v>
      </c>
      <c r="G57" s="154" t="s">
        <v>935</v>
      </c>
      <c r="H57" s="153" t="s">
        <v>1020</v>
      </c>
      <c r="I57" s="149" t="s">
        <v>409</v>
      </c>
      <c r="J57" s="148">
        <v>100</v>
      </c>
      <c r="K57" s="148">
        <v>100</v>
      </c>
      <c r="L57" s="147">
        <v>100</v>
      </c>
      <c r="M57" s="131"/>
    </row>
    <row r="58" spans="1:13" ht="21.75" customHeight="1">
      <c r="A58" s="131"/>
      <c r="B58" s="146"/>
      <c r="C58" s="145"/>
      <c r="D58" s="144" t="s">
        <v>478</v>
      </c>
      <c r="E58" s="144"/>
      <c r="F58" s="155" t="s">
        <v>417</v>
      </c>
      <c r="G58" s="154" t="s">
        <v>935</v>
      </c>
      <c r="H58" s="153" t="s">
        <v>1020</v>
      </c>
      <c r="I58" s="149" t="s">
        <v>1142</v>
      </c>
      <c r="J58" s="148">
        <v>100</v>
      </c>
      <c r="K58" s="148">
        <v>100</v>
      </c>
      <c r="L58" s="147">
        <v>100</v>
      </c>
      <c r="M58" s="131"/>
    </row>
    <row r="59" spans="1:13" s="156" customFormat="1" ht="21.75" customHeight="1">
      <c r="A59" s="157"/>
      <c r="B59" s="164"/>
      <c r="C59" s="164"/>
      <c r="D59" s="164"/>
      <c r="E59" s="164" t="s">
        <v>1141</v>
      </c>
      <c r="F59" s="161" t="s">
        <v>436</v>
      </c>
      <c r="G59" s="160" t="s">
        <v>409</v>
      </c>
      <c r="H59" s="159" t="s">
        <v>409</v>
      </c>
      <c r="I59" s="158" t="s">
        <v>409</v>
      </c>
      <c r="J59" s="133">
        <v>58815</v>
      </c>
      <c r="K59" s="133">
        <v>44476</v>
      </c>
      <c r="L59" s="132">
        <v>75.62016492391396</v>
      </c>
      <c r="M59" s="157"/>
    </row>
    <row r="60" spans="1:13" ht="21.75" customHeight="1">
      <c r="A60" s="131"/>
      <c r="B60" s="152" t="s">
        <v>1140</v>
      </c>
      <c r="C60" s="152"/>
      <c r="D60" s="152"/>
      <c r="E60" s="152"/>
      <c r="F60" s="155" t="s">
        <v>436</v>
      </c>
      <c r="G60" s="154" t="s">
        <v>816</v>
      </c>
      <c r="H60" s="153" t="s">
        <v>409</v>
      </c>
      <c r="I60" s="149" t="s">
        <v>409</v>
      </c>
      <c r="J60" s="148">
        <v>57638</v>
      </c>
      <c r="K60" s="148">
        <v>44476</v>
      </c>
      <c r="L60" s="147">
        <v>77.16437072764496</v>
      </c>
      <c r="M60" s="131"/>
    </row>
    <row r="61" spans="1:13" ht="32.25" customHeight="1">
      <c r="A61" s="131"/>
      <c r="B61" s="146"/>
      <c r="C61" s="151" t="s">
        <v>1139</v>
      </c>
      <c r="D61" s="151"/>
      <c r="E61" s="151"/>
      <c r="F61" s="155" t="s">
        <v>436</v>
      </c>
      <c r="G61" s="154" t="s">
        <v>816</v>
      </c>
      <c r="H61" s="153" t="s">
        <v>903</v>
      </c>
      <c r="I61" s="149" t="s">
        <v>409</v>
      </c>
      <c r="J61" s="148">
        <v>26241.6</v>
      </c>
      <c r="K61" s="148">
        <v>18332.5</v>
      </c>
      <c r="L61" s="147">
        <v>69.86045058228157</v>
      </c>
      <c r="M61" s="131"/>
    </row>
    <row r="62" spans="1:13" ht="21.75" customHeight="1">
      <c r="A62" s="131"/>
      <c r="B62" s="146"/>
      <c r="C62" s="145"/>
      <c r="D62" s="144" t="s">
        <v>553</v>
      </c>
      <c r="E62" s="144"/>
      <c r="F62" s="155" t="s">
        <v>436</v>
      </c>
      <c r="G62" s="154" t="s">
        <v>816</v>
      </c>
      <c r="H62" s="153" t="s">
        <v>903</v>
      </c>
      <c r="I62" s="149" t="s">
        <v>852</v>
      </c>
      <c r="J62" s="148">
        <v>24374.9</v>
      </c>
      <c r="K62" s="148">
        <v>17138.6</v>
      </c>
      <c r="L62" s="147">
        <v>70.31249358971728</v>
      </c>
      <c r="M62" s="131"/>
    </row>
    <row r="63" spans="1:13" ht="12.75" customHeight="1">
      <c r="A63" s="131"/>
      <c r="B63" s="146"/>
      <c r="C63" s="145"/>
      <c r="D63" s="144" t="s">
        <v>561</v>
      </c>
      <c r="E63" s="144"/>
      <c r="F63" s="155" t="s">
        <v>436</v>
      </c>
      <c r="G63" s="154" t="s">
        <v>816</v>
      </c>
      <c r="H63" s="153" t="s">
        <v>903</v>
      </c>
      <c r="I63" s="149" t="s">
        <v>904</v>
      </c>
      <c r="J63" s="148">
        <v>632.4</v>
      </c>
      <c r="K63" s="148">
        <v>491.7</v>
      </c>
      <c r="L63" s="147">
        <v>77.75142314990512</v>
      </c>
      <c r="M63" s="131"/>
    </row>
    <row r="64" spans="1:13" ht="12.75" customHeight="1">
      <c r="A64" s="131"/>
      <c r="B64" s="146"/>
      <c r="C64" s="145"/>
      <c r="D64" s="144" t="s">
        <v>470</v>
      </c>
      <c r="E64" s="144"/>
      <c r="F64" s="155" t="s">
        <v>436</v>
      </c>
      <c r="G64" s="154" t="s">
        <v>816</v>
      </c>
      <c r="H64" s="153" t="s">
        <v>903</v>
      </c>
      <c r="I64" s="149" t="s">
        <v>888</v>
      </c>
      <c r="J64" s="148">
        <v>604.3</v>
      </c>
      <c r="K64" s="148">
        <v>397</v>
      </c>
      <c r="L64" s="147">
        <v>65.69584643389047</v>
      </c>
      <c r="M64" s="131"/>
    </row>
    <row r="65" spans="1:13" ht="21.75" customHeight="1">
      <c r="A65" s="131"/>
      <c r="B65" s="146"/>
      <c r="C65" s="145"/>
      <c r="D65" s="144" t="s">
        <v>418</v>
      </c>
      <c r="E65" s="144"/>
      <c r="F65" s="155" t="s">
        <v>436</v>
      </c>
      <c r="G65" s="154" t="s">
        <v>816</v>
      </c>
      <c r="H65" s="153" t="s">
        <v>903</v>
      </c>
      <c r="I65" s="149" t="s">
        <v>848</v>
      </c>
      <c r="J65" s="148">
        <v>625</v>
      </c>
      <c r="K65" s="148">
        <v>305.2</v>
      </c>
      <c r="L65" s="147">
        <v>48.832</v>
      </c>
      <c r="M65" s="131"/>
    </row>
    <row r="66" spans="1:13" ht="12.75" customHeight="1">
      <c r="A66" s="131"/>
      <c r="B66" s="146"/>
      <c r="C66" s="145"/>
      <c r="D66" s="144" t="s">
        <v>559</v>
      </c>
      <c r="E66" s="144"/>
      <c r="F66" s="155" t="s">
        <v>436</v>
      </c>
      <c r="G66" s="154" t="s">
        <v>816</v>
      </c>
      <c r="H66" s="153" t="s">
        <v>903</v>
      </c>
      <c r="I66" s="149" t="s">
        <v>898</v>
      </c>
      <c r="J66" s="148">
        <v>5</v>
      </c>
      <c r="K66" s="148">
        <v>0</v>
      </c>
      <c r="L66" s="147">
        <v>0</v>
      </c>
      <c r="M66" s="131"/>
    </row>
    <row r="67" spans="1:13" ht="32.25" customHeight="1">
      <c r="A67" s="131"/>
      <c r="B67" s="146"/>
      <c r="C67" s="151" t="s">
        <v>1138</v>
      </c>
      <c r="D67" s="151"/>
      <c r="E67" s="151"/>
      <c r="F67" s="155" t="s">
        <v>436</v>
      </c>
      <c r="G67" s="154" t="s">
        <v>816</v>
      </c>
      <c r="H67" s="153" t="s">
        <v>899</v>
      </c>
      <c r="I67" s="149" t="s">
        <v>409</v>
      </c>
      <c r="J67" s="148">
        <v>29084.7</v>
      </c>
      <c r="K67" s="148">
        <v>25023.3</v>
      </c>
      <c r="L67" s="147">
        <v>86.03595704958276</v>
      </c>
      <c r="M67" s="131"/>
    </row>
    <row r="68" spans="1:13" ht="21.75" customHeight="1">
      <c r="A68" s="131"/>
      <c r="B68" s="146"/>
      <c r="C68" s="145"/>
      <c r="D68" s="144" t="s">
        <v>474</v>
      </c>
      <c r="E68" s="144"/>
      <c r="F68" s="155" t="s">
        <v>436</v>
      </c>
      <c r="G68" s="154" t="s">
        <v>816</v>
      </c>
      <c r="H68" s="153" t="s">
        <v>899</v>
      </c>
      <c r="I68" s="149" t="s">
        <v>891</v>
      </c>
      <c r="J68" s="148">
        <v>28194</v>
      </c>
      <c r="K68" s="148">
        <v>24883.9</v>
      </c>
      <c r="L68" s="147">
        <v>88.2595587713698</v>
      </c>
      <c r="M68" s="131"/>
    </row>
    <row r="69" spans="1:13" ht="21.75" customHeight="1">
      <c r="A69" s="131"/>
      <c r="B69" s="146"/>
      <c r="C69" s="145"/>
      <c r="D69" s="144" t="s">
        <v>472</v>
      </c>
      <c r="E69" s="144"/>
      <c r="F69" s="155" t="s">
        <v>436</v>
      </c>
      <c r="G69" s="154" t="s">
        <v>816</v>
      </c>
      <c r="H69" s="153" t="s">
        <v>899</v>
      </c>
      <c r="I69" s="149" t="s">
        <v>889</v>
      </c>
      <c r="J69" s="148">
        <v>319</v>
      </c>
      <c r="K69" s="148">
        <v>10.7</v>
      </c>
      <c r="L69" s="147">
        <v>3.35423197492163</v>
      </c>
      <c r="M69" s="131"/>
    </row>
    <row r="70" spans="1:13" ht="21.75" customHeight="1">
      <c r="A70" s="131"/>
      <c r="B70" s="146"/>
      <c r="C70" s="145"/>
      <c r="D70" s="144" t="s">
        <v>418</v>
      </c>
      <c r="E70" s="144"/>
      <c r="F70" s="155" t="s">
        <v>436</v>
      </c>
      <c r="G70" s="154" t="s">
        <v>816</v>
      </c>
      <c r="H70" s="153" t="s">
        <v>899</v>
      </c>
      <c r="I70" s="149" t="s">
        <v>848</v>
      </c>
      <c r="J70" s="148">
        <v>561.7</v>
      </c>
      <c r="K70" s="148">
        <v>128.7</v>
      </c>
      <c r="L70" s="147">
        <v>22.912586790101475</v>
      </c>
      <c r="M70" s="131"/>
    </row>
    <row r="71" spans="1:13" ht="12.75" customHeight="1">
      <c r="A71" s="131"/>
      <c r="B71" s="146"/>
      <c r="C71" s="145"/>
      <c r="D71" s="144" t="s">
        <v>559</v>
      </c>
      <c r="E71" s="144"/>
      <c r="F71" s="155" t="s">
        <v>436</v>
      </c>
      <c r="G71" s="154" t="s">
        <v>816</v>
      </c>
      <c r="H71" s="153" t="s">
        <v>899</v>
      </c>
      <c r="I71" s="149" t="s">
        <v>898</v>
      </c>
      <c r="J71" s="148">
        <v>10</v>
      </c>
      <c r="K71" s="148">
        <v>0</v>
      </c>
      <c r="L71" s="147">
        <v>0</v>
      </c>
      <c r="M71" s="131"/>
    </row>
    <row r="72" spans="1:13" ht="32.25" customHeight="1">
      <c r="A72" s="131"/>
      <c r="B72" s="146"/>
      <c r="C72" s="151" t="s">
        <v>1137</v>
      </c>
      <c r="D72" s="151"/>
      <c r="E72" s="151"/>
      <c r="F72" s="155" t="s">
        <v>436</v>
      </c>
      <c r="G72" s="154" t="s">
        <v>816</v>
      </c>
      <c r="H72" s="153" t="s">
        <v>887</v>
      </c>
      <c r="I72" s="149" t="s">
        <v>409</v>
      </c>
      <c r="J72" s="148">
        <v>2311.7</v>
      </c>
      <c r="K72" s="148">
        <v>1120.2</v>
      </c>
      <c r="L72" s="147">
        <v>48.45784487606524</v>
      </c>
      <c r="M72" s="131"/>
    </row>
    <row r="73" spans="1:13" ht="21.75" customHeight="1">
      <c r="A73" s="131"/>
      <c r="B73" s="146"/>
      <c r="C73" s="145"/>
      <c r="D73" s="144" t="s">
        <v>472</v>
      </c>
      <c r="E73" s="144"/>
      <c r="F73" s="155" t="s">
        <v>436</v>
      </c>
      <c r="G73" s="154" t="s">
        <v>816</v>
      </c>
      <c r="H73" s="153" t="s">
        <v>887</v>
      </c>
      <c r="I73" s="149" t="s">
        <v>889</v>
      </c>
      <c r="J73" s="148">
        <v>601.2</v>
      </c>
      <c r="K73" s="148">
        <v>493.1</v>
      </c>
      <c r="L73" s="147">
        <v>82.01929474384563</v>
      </c>
      <c r="M73" s="131"/>
    </row>
    <row r="74" spans="1:13" ht="12.75" customHeight="1">
      <c r="A74" s="131"/>
      <c r="B74" s="146"/>
      <c r="C74" s="145"/>
      <c r="D74" s="144" t="s">
        <v>470</v>
      </c>
      <c r="E74" s="144"/>
      <c r="F74" s="155" t="s">
        <v>436</v>
      </c>
      <c r="G74" s="154" t="s">
        <v>816</v>
      </c>
      <c r="H74" s="153" t="s">
        <v>887</v>
      </c>
      <c r="I74" s="149" t="s">
        <v>888</v>
      </c>
      <c r="J74" s="148">
        <v>1710.5</v>
      </c>
      <c r="K74" s="148">
        <v>627.1</v>
      </c>
      <c r="L74" s="147">
        <v>36.661794796843026</v>
      </c>
      <c r="M74" s="131"/>
    </row>
    <row r="75" spans="1:13" ht="21.75" customHeight="1" hidden="1">
      <c r="A75" s="131"/>
      <c r="B75" s="146"/>
      <c r="C75" s="145"/>
      <c r="D75" s="144" t="s">
        <v>418</v>
      </c>
      <c r="E75" s="144"/>
      <c r="F75" s="155" t="s">
        <v>436</v>
      </c>
      <c r="G75" s="154" t="s">
        <v>816</v>
      </c>
      <c r="H75" s="153" t="s">
        <v>887</v>
      </c>
      <c r="I75" s="149" t="s">
        <v>848</v>
      </c>
      <c r="J75" s="148">
        <v>0</v>
      </c>
      <c r="K75" s="148">
        <v>0</v>
      </c>
      <c r="L75" s="147"/>
      <c r="M75" s="131"/>
    </row>
    <row r="76" spans="1:13" ht="32.25" customHeight="1" hidden="1">
      <c r="A76" s="131"/>
      <c r="B76" s="146"/>
      <c r="C76" s="151" t="s">
        <v>1136</v>
      </c>
      <c r="D76" s="151"/>
      <c r="E76" s="151"/>
      <c r="F76" s="155" t="s">
        <v>436</v>
      </c>
      <c r="G76" s="154" t="s">
        <v>816</v>
      </c>
      <c r="H76" s="153" t="s">
        <v>885</v>
      </c>
      <c r="I76" s="149" t="s">
        <v>409</v>
      </c>
      <c r="J76" s="148">
        <v>0</v>
      </c>
      <c r="K76" s="148">
        <v>0</v>
      </c>
      <c r="L76" s="147"/>
      <c r="M76" s="131"/>
    </row>
    <row r="77" spans="1:13" ht="21.75" customHeight="1" hidden="1">
      <c r="A77" s="131"/>
      <c r="B77" s="146"/>
      <c r="C77" s="145"/>
      <c r="D77" s="144" t="s">
        <v>418</v>
      </c>
      <c r="E77" s="144"/>
      <c r="F77" s="155" t="s">
        <v>436</v>
      </c>
      <c r="G77" s="154" t="s">
        <v>816</v>
      </c>
      <c r="H77" s="153" t="s">
        <v>885</v>
      </c>
      <c r="I77" s="149" t="s">
        <v>848</v>
      </c>
      <c r="J77" s="148">
        <v>0</v>
      </c>
      <c r="K77" s="148">
        <v>0</v>
      </c>
      <c r="L77" s="147"/>
      <c r="M77" s="131"/>
    </row>
    <row r="78" spans="1:13" ht="21.75" customHeight="1">
      <c r="A78" s="131"/>
      <c r="B78" s="152" t="s">
        <v>1135</v>
      </c>
      <c r="C78" s="152"/>
      <c r="D78" s="152"/>
      <c r="E78" s="152"/>
      <c r="F78" s="155" t="s">
        <v>436</v>
      </c>
      <c r="G78" s="154" t="s">
        <v>400</v>
      </c>
      <c r="H78" s="153" t="s">
        <v>409</v>
      </c>
      <c r="I78" s="149" t="s">
        <v>409</v>
      </c>
      <c r="J78" s="148">
        <v>1177</v>
      </c>
      <c r="K78" s="148">
        <v>0</v>
      </c>
      <c r="L78" s="147">
        <v>0</v>
      </c>
      <c r="M78" s="131"/>
    </row>
    <row r="79" spans="1:13" ht="32.25" customHeight="1">
      <c r="A79" s="131"/>
      <c r="B79" s="146"/>
      <c r="C79" s="151" t="s">
        <v>1134</v>
      </c>
      <c r="D79" s="151"/>
      <c r="E79" s="151"/>
      <c r="F79" s="155" t="s">
        <v>436</v>
      </c>
      <c r="G79" s="154" t="s">
        <v>400</v>
      </c>
      <c r="H79" s="153" t="s">
        <v>885</v>
      </c>
      <c r="I79" s="149" t="s">
        <v>409</v>
      </c>
      <c r="J79" s="148">
        <v>1177</v>
      </c>
      <c r="K79" s="148">
        <v>0</v>
      </c>
      <c r="L79" s="147">
        <v>0</v>
      </c>
      <c r="M79" s="131"/>
    </row>
    <row r="80" spans="1:13" ht="12.75" customHeight="1">
      <c r="A80" s="131"/>
      <c r="B80" s="146"/>
      <c r="C80" s="145"/>
      <c r="D80" s="144" t="s">
        <v>408</v>
      </c>
      <c r="E80" s="144"/>
      <c r="F80" s="155" t="s">
        <v>436</v>
      </c>
      <c r="G80" s="154" t="s">
        <v>400</v>
      </c>
      <c r="H80" s="153" t="s">
        <v>885</v>
      </c>
      <c r="I80" s="149" t="s">
        <v>401</v>
      </c>
      <c r="J80" s="148">
        <v>1177</v>
      </c>
      <c r="K80" s="148">
        <v>0</v>
      </c>
      <c r="L80" s="147">
        <v>0</v>
      </c>
      <c r="M80" s="131"/>
    </row>
    <row r="81" spans="1:13" s="156" customFormat="1" ht="21.75" customHeight="1">
      <c r="A81" s="157"/>
      <c r="B81" s="164"/>
      <c r="C81" s="164"/>
      <c r="D81" s="164"/>
      <c r="E81" s="164" t="s">
        <v>1133</v>
      </c>
      <c r="F81" s="161" t="s">
        <v>467</v>
      </c>
      <c r="G81" s="160" t="s">
        <v>409</v>
      </c>
      <c r="H81" s="159" t="s">
        <v>409</v>
      </c>
      <c r="I81" s="158" t="s">
        <v>409</v>
      </c>
      <c r="J81" s="133">
        <v>292395.6</v>
      </c>
      <c r="K81" s="133">
        <v>205410.2</v>
      </c>
      <c r="L81" s="132">
        <v>70.25078352752232</v>
      </c>
      <c r="M81" s="157"/>
    </row>
    <row r="82" spans="1:13" ht="21.75" customHeight="1">
      <c r="A82" s="131"/>
      <c r="B82" s="152" t="s">
        <v>1132</v>
      </c>
      <c r="C82" s="152"/>
      <c r="D82" s="152"/>
      <c r="E82" s="152"/>
      <c r="F82" s="155" t="s">
        <v>467</v>
      </c>
      <c r="G82" s="154" t="s">
        <v>816</v>
      </c>
      <c r="H82" s="153" t="s">
        <v>409</v>
      </c>
      <c r="I82" s="149" t="s">
        <v>409</v>
      </c>
      <c r="J82" s="148">
        <v>4908.7</v>
      </c>
      <c r="K82" s="148">
        <v>3261.9</v>
      </c>
      <c r="L82" s="147">
        <v>66.45140261168946</v>
      </c>
      <c r="M82" s="131"/>
    </row>
    <row r="83" spans="1:13" ht="42.75" customHeight="1">
      <c r="A83" s="131"/>
      <c r="B83" s="146"/>
      <c r="C83" s="151" t="s">
        <v>1131</v>
      </c>
      <c r="D83" s="151"/>
      <c r="E83" s="151"/>
      <c r="F83" s="155" t="s">
        <v>467</v>
      </c>
      <c r="G83" s="154" t="s">
        <v>816</v>
      </c>
      <c r="H83" s="153" t="s">
        <v>885</v>
      </c>
      <c r="I83" s="149" t="s">
        <v>409</v>
      </c>
      <c r="J83" s="148">
        <v>3388.5</v>
      </c>
      <c r="K83" s="148">
        <v>3195</v>
      </c>
      <c r="L83" s="147">
        <v>94.28950863213812</v>
      </c>
      <c r="M83" s="131"/>
    </row>
    <row r="84" spans="1:13" ht="21.75" customHeight="1">
      <c r="A84" s="131"/>
      <c r="B84" s="146"/>
      <c r="C84" s="145"/>
      <c r="D84" s="144" t="s">
        <v>418</v>
      </c>
      <c r="E84" s="144"/>
      <c r="F84" s="155" t="s">
        <v>467</v>
      </c>
      <c r="G84" s="154" t="s">
        <v>816</v>
      </c>
      <c r="H84" s="153" t="s">
        <v>885</v>
      </c>
      <c r="I84" s="149" t="s">
        <v>848</v>
      </c>
      <c r="J84" s="148">
        <v>1209</v>
      </c>
      <c r="K84" s="148">
        <v>1203.3</v>
      </c>
      <c r="L84" s="147">
        <v>99.52853598014887</v>
      </c>
      <c r="M84" s="131"/>
    </row>
    <row r="85" spans="1:13" ht="21.75" customHeight="1">
      <c r="A85" s="131"/>
      <c r="B85" s="146"/>
      <c r="C85" s="145"/>
      <c r="D85" s="144" t="s">
        <v>445</v>
      </c>
      <c r="E85" s="144"/>
      <c r="F85" s="155" t="s">
        <v>467</v>
      </c>
      <c r="G85" s="154" t="s">
        <v>816</v>
      </c>
      <c r="H85" s="153" t="s">
        <v>885</v>
      </c>
      <c r="I85" s="149" t="s">
        <v>996</v>
      </c>
      <c r="J85" s="148">
        <v>100</v>
      </c>
      <c r="K85" s="148">
        <v>0</v>
      </c>
      <c r="L85" s="147">
        <v>0</v>
      </c>
      <c r="M85" s="131"/>
    </row>
    <row r="86" spans="1:13" ht="12.75" customHeight="1">
      <c r="A86" s="131"/>
      <c r="B86" s="146"/>
      <c r="C86" s="145"/>
      <c r="D86" s="144" t="s">
        <v>428</v>
      </c>
      <c r="E86" s="144"/>
      <c r="F86" s="155" t="s">
        <v>467</v>
      </c>
      <c r="G86" s="154" t="s">
        <v>816</v>
      </c>
      <c r="H86" s="153" t="s">
        <v>885</v>
      </c>
      <c r="I86" s="149" t="s">
        <v>846</v>
      </c>
      <c r="J86" s="148">
        <v>776.2</v>
      </c>
      <c r="K86" s="148">
        <v>688.5</v>
      </c>
      <c r="L86" s="147">
        <v>88.70136562741561</v>
      </c>
      <c r="M86" s="131"/>
    </row>
    <row r="87" spans="1:13" ht="12.75" customHeight="1">
      <c r="A87" s="131"/>
      <c r="B87" s="146"/>
      <c r="C87" s="145"/>
      <c r="D87" s="144" t="s">
        <v>521</v>
      </c>
      <c r="E87" s="144"/>
      <c r="F87" s="155" t="s">
        <v>467</v>
      </c>
      <c r="G87" s="154" t="s">
        <v>816</v>
      </c>
      <c r="H87" s="153" t="s">
        <v>885</v>
      </c>
      <c r="I87" s="149" t="s">
        <v>850</v>
      </c>
      <c r="J87" s="148">
        <v>1303.3</v>
      </c>
      <c r="K87" s="148">
        <v>1303.2</v>
      </c>
      <c r="L87" s="147">
        <v>99.99232716949284</v>
      </c>
      <c r="M87" s="131"/>
    </row>
    <row r="88" spans="1:13" ht="32.25" customHeight="1">
      <c r="A88" s="131"/>
      <c r="B88" s="146"/>
      <c r="C88" s="151" t="s">
        <v>1130</v>
      </c>
      <c r="D88" s="151"/>
      <c r="E88" s="151"/>
      <c r="F88" s="155" t="s">
        <v>467</v>
      </c>
      <c r="G88" s="154" t="s">
        <v>816</v>
      </c>
      <c r="H88" s="153" t="s">
        <v>991</v>
      </c>
      <c r="I88" s="149" t="s">
        <v>409</v>
      </c>
      <c r="J88" s="148">
        <v>729.6</v>
      </c>
      <c r="K88" s="148">
        <v>53.1</v>
      </c>
      <c r="L88" s="147">
        <v>7.277960526315789</v>
      </c>
      <c r="M88" s="131"/>
    </row>
    <row r="89" spans="1:13" ht="21.75" customHeight="1">
      <c r="A89" s="131"/>
      <c r="B89" s="146"/>
      <c r="C89" s="145"/>
      <c r="D89" s="144" t="s">
        <v>445</v>
      </c>
      <c r="E89" s="144"/>
      <c r="F89" s="155" t="s">
        <v>467</v>
      </c>
      <c r="G89" s="154" t="s">
        <v>816</v>
      </c>
      <c r="H89" s="153" t="s">
        <v>991</v>
      </c>
      <c r="I89" s="149" t="s">
        <v>996</v>
      </c>
      <c r="J89" s="148">
        <v>500</v>
      </c>
      <c r="K89" s="148">
        <v>0</v>
      </c>
      <c r="L89" s="147">
        <v>0</v>
      </c>
      <c r="M89" s="131"/>
    </row>
    <row r="90" spans="1:13" ht="12.75" customHeight="1">
      <c r="A90" s="131"/>
      <c r="B90" s="146"/>
      <c r="C90" s="145"/>
      <c r="D90" s="144" t="s">
        <v>428</v>
      </c>
      <c r="E90" s="144"/>
      <c r="F90" s="155" t="s">
        <v>467</v>
      </c>
      <c r="G90" s="154" t="s">
        <v>816</v>
      </c>
      <c r="H90" s="153" t="s">
        <v>991</v>
      </c>
      <c r="I90" s="149" t="s">
        <v>846</v>
      </c>
      <c r="J90" s="148">
        <v>229.6</v>
      </c>
      <c r="K90" s="148">
        <v>53.1</v>
      </c>
      <c r="L90" s="147">
        <v>23.127177700348433</v>
      </c>
      <c r="M90" s="131"/>
    </row>
    <row r="91" spans="1:13" ht="42.75" customHeight="1">
      <c r="A91" s="131"/>
      <c r="B91" s="146"/>
      <c r="C91" s="151" t="s">
        <v>1129</v>
      </c>
      <c r="D91" s="151"/>
      <c r="E91" s="151"/>
      <c r="F91" s="155" t="s">
        <v>467</v>
      </c>
      <c r="G91" s="154" t="s">
        <v>816</v>
      </c>
      <c r="H91" s="153" t="s">
        <v>1128</v>
      </c>
      <c r="I91" s="149" t="s">
        <v>409</v>
      </c>
      <c r="J91" s="148">
        <v>13.8</v>
      </c>
      <c r="K91" s="148">
        <v>13.8</v>
      </c>
      <c r="L91" s="147">
        <v>100</v>
      </c>
      <c r="M91" s="131"/>
    </row>
    <row r="92" spans="1:13" ht="12.75" customHeight="1">
      <c r="A92" s="131"/>
      <c r="B92" s="146"/>
      <c r="C92" s="145"/>
      <c r="D92" s="144" t="s">
        <v>428</v>
      </c>
      <c r="E92" s="144"/>
      <c r="F92" s="155" t="s">
        <v>467</v>
      </c>
      <c r="G92" s="154" t="s">
        <v>816</v>
      </c>
      <c r="H92" s="153" t="s">
        <v>1128</v>
      </c>
      <c r="I92" s="149" t="s">
        <v>846</v>
      </c>
      <c r="J92" s="148">
        <v>13.8</v>
      </c>
      <c r="K92" s="148">
        <v>13.8</v>
      </c>
      <c r="L92" s="147">
        <v>100</v>
      </c>
      <c r="M92" s="131"/>
    </row>
    <row r="93" spans="1:13" ht="53.25" customHeight="1">
      <c r="A93" s="131"/>
      <c r="B93" s="146"/>
      <c r="C93" s="151" t="s">
        <v>1127</v>
      </c>
      <c r="D93" s="151"/>
      <c r="E93" s="151"/>
      <c r="F93" s="155" t="s">
        <v>467</v>
      </c>
      <c r="G93" s="154" t="s">
        <v>816</v>
      </c>
      <c r="H93" s="153" t="s">
        <v>1126</v>
      </c>
      <c r="I93" s="149" t="s">
        <v>409</v>
      </c>
      <c r="J93" s="148">
        <v>617.7</v>
      </c>
      <c r="K93" s="148">
        <v>0</v>
      </c>
      <c r="L93" s="147">
        <v>0</v>
      </c>
      <c r="M93" s="131"/>
    </row>
    <row r="94" spans="1:13" ht="12.75" customHeight="1">
      <c r="A94" s="131"/>
      <c r="B94" s="146"/>
      <c r="C94" s="145"/>
      <c r="D94" s="144" t="s">
        <v>428</v>
      </c>
      <c r="E94" s="144"/>
      <c r="F94" s="155" t="s">
        <v>467</v>
      </c>
      <c r="G94" s="154" t="s">
        <v>816</v>
      </c>
      <c r="H94" s="153" t="s">
        <v>1126</v>
      </c>
      <c r="I94" s="149" t="s">
        <v>846</v>
      </c>
      <c r="J94" s="148">
        <v>617.7</v>
      </c>
      <c r="K94" s="148">
        <v>0</v>
      </c>
      <c r="L94" s="147">
        <v>0</v>
      </c>
      <c r="M94" s="131"/>
    </row>
    <row r="95" spans="1:13" ht="42.75" customHeight="1">
      <c r="A95" s="131"/>
      <c r="B95" s="146"/>
      <c r="C95" s="151" t="s">
        <v>1125</v>
      </c>
      <c r="D95" s="151"/>
      <c r="E95" s="151"/>
      <c r="F95" s="155" t="s">
        <v>467</v>
      </c>
      <c r="G95" s="154" t="s">
        <v>816</v>
      </c>
      <c r="H95" s="153" t="s">
        <v>1124</v>
      </c>
      <c r="I95" s="149" t="s">
        <v>409</v>
      </c>
      <c r="J95" s="148">
        <v>159.1</v>
      </c>
      <c r="K95" s="148">
        <v>0</v>
      </c>
      <c r="L95" s="147">
        <v>0</v>
      </c>
      <c r="M95" s="131"/>
    </row>
    <row r="96" spans="1:13" ht="12.75" customHeight="1">
      <c r="A96" s="131"/>
      <c r="B96" s="146"/>
      <c r="C96" s="145"/>
      <c r="D96" s="144" t="s">
        <v>428</v>
      </c>
      <c r="E96" s="144"/>
      <c r="F96" s="155" t="s">
        <v>467</v>
      </c>
      <c r="G96" s="154" t="s">
        <v>816</v>
      </c>
      <c r="H96" s="153" t="s">
        <v>1124</v>
      </c>
      <c r="I96" s="149" t="s">
        <v>846</v>
      </c>
      <c r="J96" s="148">
        <v>159.1</v>
      </c>
      <c r="K96" s="148">
        <v>0</v>
      </c>
      <c r="L96" s="147">
        <v>0</v>
      </c>
      <c r="M96" s="131"/>
    </row>
    <row r="97" spans="1:13" ht="21.75" customHeight="1">
      <c r="A97" s="131"/>
      <c r="B97" s="152" t="s">
        <v>1123</v>
      </c>
      <c r="C97" s="152"/>
      <c r="D97" s="152"/>
      <c r="E97" s="152"/>
      <c r="F97" s="155" t="s">
        <v>467</v>
      </c>
      <c r="G97" s="154" t="s">
        <v>400</v>
      </c>
      <c r="H97" s="153" t="s">
        <v>409</v>
      </c>
      <c r="I97" s="149" t="s">
        <v>409</v>
      </c>
      <c r="J97" s="148">
        <v>4224.1</v>
      </c>
      <c r="K97" s="148">
        <v>3147.4</v>
      </c>
      <c r="L97" s="147">
        <v>74.51054662531664</v>
      </c>
      <c r="M97" s="131"/>
    </row>
    <row r="98" spans="1:13" ht="32.25" customHeight="1">
      <c r="A98" s="131"/>
      <c r="B98" s="146"/>
      <c r="C98" s="151" t="s">
        <v>1122</v>
      </c>
      <c r="D98" s="151"/>
      <c r="E98" s="151"/>
      <c r="F98" s="155" t="s">
        <v>467</v>
      </c>
      <c r="G98" s="154" t="s">
        <v>400</v>
      </c>
      <c r="H98" s="153" t="s">
        <v>885</v>
      </c>
      <c r="I98" s="149" t="s">
        <v>409</v>
      </c>
      <c r="J98" s="148">
        <v>4224.1</v>
      </c>
      <c r="K98" s="148">
        <v>3147.4</v>
      </c>
      <c r="L98" s="147">
        <v>74.51054662531664</v>
      </c>
      <c r="M98" s="131"/>
    </row>
    <row r="99" spans="1:13" ht="21.75" customHeight="1">
      <c r="A99" s="131"/>
      <c r="B99" s="146"/>
      <c r="C99" s="145"/>
      <c r="D99" s="144" t="s">
        <v>418</v>
      </c>
      <c r="E99" s="144"/>
      <c r="F99" s="155" t="s">
        <v>467</v>
      </c>
      <c r="G99" s="154" t="s">
        <v>400</v>
      </c>
      <c r="H99" s="153" t="s">
        <v>885</v>
      </c>
      <c r="I99" s="149" t="s">
        <v>848</v>
      </c>
      <c r="J99" s="148">
        <v>33</v>
      </c>
      <c r="K99" s="148">
        <v>0</v>
      </c>
      <c r="L99" s="147">
        <v>0</v>
      </c>
      <c r="M99" s="131"/>
    </row>
    <row r="100" spans="1:13" ht="21.75" customHeight="1">
      <c r="A100" s="131"/>
      <c r="B100" s="146"/>
      <c r="C100" s="145"/>
      <c r="D100" s="144" t="s">
        <v>491</v>
      </c>
      <c r="E100" s="144"/>
      <c r="F100" s="155" t="s">
        <v>467</v>
      </c>
      <c r="G100" s="154" t="s">
        <v>400</v>
      </c>
      <c r="H100" s="153" t="s">
        <v>885</v>
      </c>
      <c r="I100" s="149" t="s">
        <v>874</v>
      </c>
      <c r="J100" s="148">
        <v>0</v>
      </c>
      <c r="K100" s="148">
        <v>0</v>
      </c>
      <c r="L100" s="147"/>
      <c r="M100" s="131"/>
    </row>
    <row r="101" spans="1:13" ht="12.75" customHeight="1">
      <c r="A101" s="131"/>
      <c r="B101" s="146"/>
      <c r="C101" s="145"/>
      <c r="D101" s="144" t="s">
        <v>428</v>
      </c>
      <c r="E101" s="144"/>
      <c r="F101" s="155" t="s">
        <v>467</v>
      </c>
      <c r="G101" s="154" t="s">
        <v>400</v>
      </c>
      <c r="H101" s="153" t="s">
        <v>885</v>
      </c>
      <c r="I101" s="149" t="s">
        <v>846</v>
      </c>
      <c r="J101" s="148">
        <v>298.9</v>
      </c>
      <c r="K101" s="148">
        <v>95.7</v>
      </c>
      <c r="L101" s="147">
        <v>32.01739712278354</v>
      </c>
      <c r="M101" s="131"/>
    </row>
    <row r="102" spans="1:13" ht="12.75" customHeight="1">
      <c r="A102" s="131"/>
      <c r="B102" s="146"/>
      <c r="C102" s="145"/>
      <c r="D102" s="144" t="s">
        <v>521</v>
      </c>
      <c r="E102" s="144"/>
      <c r="F102" s="155" t="s">
        <v>467</v>
      </c>
      <c r="G102" s="154" t="s">
        <v>400</v>
      </c>
      <c r="H102" s="153" t="s">
        <v>885</v>
      </c>
      <c r="I102" s="149" t="s">
        <v>850</v>
      </c>
      <c r="J102" s="148">
        <v>3892.2</v>
      </c>
      <c r="K102" s="148">
        <v>3051.7</v>
      </c>
      <c r="L102" s="147">
        <v>78.40552900673141</v>
      </c>
      <c r="M102" s="131"/>
    </row>
    <row r="103" spans="1:13" ht="21.75" customHeight="1">
      <c r="A103" s="131"/>
      <c r="B103" s="152" t="s">
        <v>1121</v>
      </c>
      <c r="C103" s="152"/>
      <c r="D103" s="152"/>
      <c r="E103" s="152"/>
      <c r="F103" s="155" t="s">
        <v>467</v>
      </c>
      <c r="G103" s="154" t="s">
        <v>814</v>
      </c>
      <c r="H103" s="153" t="s">
        <v>409</v>
      </c>
      <c r="I103" s="149" t="s">
        <v>409</v>
      </c>
      <c r="J103" s="148">
        <v>283262.8</v>
      </c>
      <c r="K103" s="148">
        <v>199000.9</v>
      </c>
      <c r="L103" s="147">
        <v>70.25310065423346</v>
      </c>
      <c r="M103" s="131"/>
    </row>
    <row r="104" spans="1:13" ht="32.25" customHeight="1">
      <c r="A104" s="131"/>
      <c r="B104" s="146"/>
      <c r="C104" s="151" t="s">
        <v>1120</v>
      </c>
      <c r="D104" s="151"/>
      <c r="E104" s="151"/>
      <c r="F104" s="155" t="s">
        <v>467</v>
      </c>
      <c r="G104" s="154" t="s">
        <v>814</v>
      </c>
      <c r="H104" s="153" t="s">
        <v>903</v>
      </c>
      <c r="I104" s="149" t="s">
        <v>409</v>
      </c>
      <c r="J104" s="148">
        <v>243667</v>
      </c>
      <c r="K104" s="148">
        <v>176301.2</v>
      </c>
      <c r="L104" s="147">
        <v>72.35333467396077</v>
      </c>
      <c r="M104" s="131"/>
    </row>
    <row r="105" spans="1:13" ht="21.75" customHeight="1">
      <c r="A105" s="131"/>
      <c r="B105" s="146"/>
      <c r="C105" s="145"/>
      <c r="D105" s="144" t="s">
        <v>430</v>
      </c>
      <c r="E105" s="144"/>
      <c r="F105" s="155" t="s">
        <v>467</v>
      </c>
      <c r="G105" s="154" t="s">
        <v>814</v>
      </c>
      <c r="H105" s="153" t="s">
        <v>903</v>
      </c>
      <c r="I105" s="149" t="s">
        <v>948</v>
      </c>
      <c r="J105" s="148">
        <v>143772.2</v>
      </c>
      <c r="K105" s="148">
        <v>108255.8</v>
      </c>
      <c r="L105" s="147">
        <v>75.29675417083413</v>
      </c>
      <c r="M105" s="131"/>
    </row>
    <row r="106" spans="1:13" ht="12.75" customHeight="1">
      <c r="A106" s="131"/>
      <c r="B106" s="146"/>
      <c r="C106" s="145"/>
      <c r="D106" s="144" t="s">
        <v>428</v>
      </c>
      <c r="E106" s="144"/>
      <c r="F106" s="155" t="s">
        <v>467</v>
      </c>
      <c r="G106" s="154" t="s">
        <v>814</v>
      </c>
      <c r="H106" s="153" t="s">
        <v>903</v>
      </c>
      <c r="I106" s="149" t="s">
        <v>846</v>
      </c>
      <c r="J106" s="148">
        <v>2806.3</v>
      </c>
      <c r="K106" s="148">
        <v>2572.4</v>
      </c>
      <c r="L106" s="147">
        <v>91.66518191212629</v>
      </c>
      <c r="M106" s="131"/>
    </row>
    <row r="107" spans="1:13" ht="21.75" customHeight="1">
      <c r="A107" s="131"/>
      <c r="B107" s="146"/>
      <c r="C107" s="145"/>
      <c r="D107" s="144" t="s">
        <v>528</v>
      </c>
      <c r="E107" s="144"/>
      <c r="F107" s="155" t="s">
        <v>467</v>
      </c>
      <c r="G107" s="154" t="s">
        <v>814</v>
      </c>
      <c r="H107" s="153" t="s">
        <v>903</v>
      </c>
      <c r="I107" s="149" t="s">
        <v>947</v>
      </c>
      <c r="J107" s="148">
        <v>90957.3</v>
      </c>
      <c r="K107" s="148">
        <v>59859.3</v>
      </c>
      <c r="L107" s="147">
        <v>65.81033078158653</v>
      </c>
      <c r="M107" s="131"/>
    </row>
    <row r="108" spans="1:13" ht="12.75" customHeight="1">
      <c r="A108" s="131"/>
      <c r="B108" s="146"/>
      <c r="C108" s="145"/>
      <c r="D108" s="144" t="s">
        <v>521</v>
      </c>
      <c r="E108" s="144"/>
      <c r="F108" s="155" t="s">
        <v>467</v>
      </c>
      <c r="G108" s="154" t="s">
        <v>814</v>
      </c>
      <c r="H108" s="153" t="s">
        <v>903</v>
      </c>
      <c r="I108" s="149" t="s">
        <v>850</v>
      </c>
      <c r="J108" s="148">
        <v>6131.2</v>
      </c>
      <c r="K108" s="148">
        <v>5613.7</v>
      </c>
      <c r="L108" s="147">
        <v>91.55956419624218</v>
      </c>
      <c r="M108" s="131"/>
    </row>
    <row r="109" spans="1:13" ht="53.25" customHeight="1">
      <c r="A109" s="131"/>
      <c r="B109" s="146"/>
      <c r="C109" s="151" t="s">
        <v>1119</v>
      </c>
      <c r="D109" s="151"/>
      <c r="E109" s="151"/>
      <c r="F109" s="155" t="s">
        <v>467</v>
      </c>
      <c r="G109" s="154" t="s">
        <v>814</v>
      </c>
      <c r="H109" s="153" t="s">
        <v>1103</v>
      </c>
      <c r="I109" s="149" t="s">
        <v>409</v>
      </c>
      <c r="J109" s="148">
        <v>37923.8</v>
      </c>
      <c r="K109" s="148">
        <v>21027.9</v>
      </c>
      <c r="L109" s="147">
        <v>55.447766310338096</v>
      </c>
      <c r="M109" s="131"/>
    </row>
    <row r="110" spans="1:13" ht="12.75" customHeight="1">
      <c r="A110" s="131"/>
      <c r="B110" s="146"/>
      <c r="C110" s="145"/>
      <c r="D110" s="144" t="s">
        <v>428</v>
      </c>
      <c r="E110" s="144"/>
      <c r="F110" s="155" t="s">
        <v>467</v>
      </c>
      <c r="G110" s="154" t="s">
        <v>814</v>
      </c>
      <c r="H110" s="153" t="s">
        <v>1103</v>
      </c>
      <c r="I110" s="149" t="s">
        <v>846</v>
      </c>
      <c r="J110" s="148">
        <v>19389.6</v>
      </c>
      <c r="K110" s="148">
        <v>6627.3</v>
      </c>
      <c r="L110" s="147">
        <v>34.179663324668894</v>
      </c>
      <c r="M110" s="131"/>
    </row>
    <row r="111" spans="1:13" ht="12.75" customHeight="1">
      <c r="A111" s="131"/>
      <c r="B111" s="146"/>
      <c r="C111" s="145"/>
      <c r="D111" s="144" t="s">
        <v>521</v>
      </c>
      <c r="E111" s="144"/>
      <c r="F111" s="155" t="s">
        <v>467</v>
      </c>
      <c r="G111" s="154" t="s">
        <v>814</v>
      </c>
      <c r="H111" s="153" t="s">
        <v>1103</v>
      </c>
      <c r="I111" s="149" t="s">
        <v>850</v>
      </c>
      <c r="J111" s="148">
        <v>18534.2</v>
      </c>
      <c r="K111" s="148">
        <v>14400.6</v>
      </c>
      <c r="L111" s="147">
        <v>77.69744580289411</v>
      </c>
      <c r="M111" s="131"/>
    </row>
    <row r="112" spans="1:13" ht="32.25" customHeight="1">
      <c r="A112" s="131"/>
      <c r="B112" s="146"/>
      <c r="C112" s="151" t="s">
        <v>1118</v>
      </c>
      <c r="D112" s="151"/>
      <c r="E112" s="151"/>
      <c r="F112" s="155" t="s">
        <v>467</v>
      </c>
      <c r="G112" s="154" t="s">
        <v>814</v>
      </c>
      <c r="H112" s="153" t="s">
        <v>955</v>
      </c>
      <c r="I112" s="149" t="s">
        <v>409</v>
      </c>
      <c r="J112" s="148">
        <v>1672</v>
      </c>
      <c r="K112" s="148">
        <v>1671.8</v>
      </c>
      <c r="L112" s="147">
        <v>99.98803827751196</v>
      </c>
      <c r="M112" s="131"/>
    </row>
    <row r="113" spans="1:13" ht="12.75" customHeight="1">
      <c r="A113" s="131"/>
      <c r="B113" s="146"/>
      <c r="C113" s="145"/>
      <c r="D113" s="144" t="s">
        <v>428</v>
      </c>
      <c r="E113" s="144"/>
      <c r="F113" s="155" t="s">
        <v>467</v>
      </c>
      <c r="G113" s="154" t="s">
        <v>814</v>
      </c>
      <c r="H113" s="153" t="s">
        <v>955</v>
      </c>
      <c r="I113" s="149" t="s">
        <v>846</v>
      </c>
      <c r="J113" s="148">
        <v>300</v>
      </c>
      <c r="K113" s="148">
        <v>300</v>
      </c>
      <c r="L113" s="147">
        <v>100</v>
      </c>
      <c r="M113" s="131"/>
    </row>
    <row r="114" spans="1:13" ht="12.75" customHeight="1">
      <c r="A114" s="131"/>
      <c r="B114" s="146"/>
      <c r="C114" s="145"/>
      <c r="D114" s="144" t="s">
        <v>521</v>
      </c>
      <c r="E114" s="144"/>
      <c r="F114" s="155" t="s">
        <v>467</v>
      </c>
      <c r="G114" s="154" t="s">
        <v>814</v>
      </c>
      <c r="H114" s="153" t="s">
        <v>955</v>
      </c>
      <c r="I114" s="149" t="s">
        <v>850</v>
      </c>
      <c r="J114" s="148">
        <v>1372</v>
      </c>
      <c r="K114" s="148">
        <v>1371.8</v>
      </c>
      <c r="L114" s="147">
        <v>99.98542274052478</v>
      </c>
      <c r="M114" s="131"/>
    </row>
    <row r="115" spans="1:13" s="156" customFormat="1" ht="21.75" customHeight="1">
      <c r="A115" s="157"/>
      <c r="B115" s="164"/>
      <c r="C115" s="164"/>
      <c r="D115" s="164"/>
      <c r="E115" s="164" t="s">
        <v>1117</v>
      </c>
      <c r="F115" s="161" t="s">
        <v>544</v>
      </c>
      <c r="G115" s="160" t="s">
        <v>409</v>
      </c>
      <c r="H115" s="159" t="s">
        <v>409</v>
      </c>
      <c r="I115" s="158" t="s">
        <v>409</v>
      </c>
      <c r="J115" s="133">
        <v>300</v>
      </c>
      <c r="K115" s="133">
        <v>38</v>
      </c>
      <c r="L115" s="132">
        <v>12.666666666666668</v>
      </c>
      <c r="M115" s="157"/>
    </row>
    <row r="116" spans="1:13" ht="12.75" customHeight="1">
      <c r="A116" s="131"/>
      <c r="B116" s="152" t="s">
        <v>1117</v>
      </c>
      <c r="C116" s="152"/>
      <c r="D116" s="152"/>
      <c r="E116" s="152"/>
      <c r="F116" s="155" t="s">
        <v>544</v>
      </c>
      <c r="G116" s="154" t="s">
        <v>935</v>
      </c>
      <c r="H116" s="153" t="s">
        <v>409</v>
      </c>
      <c r="I116" s="149" t="s">
        <v>409</v>
      </c>
      <c r="J116" s="148">
        <v>300</v>
      </c>
      <c r="K116" s="148">
        <v>38</v>
      </c>
      <c r="L116" s="147">
        <v>12.666666666666668</v>
      </c>
      <c r="M116" s="131"/>
    </row>
    <row r="117" spans="1:13" ht="21.75" customHeight="1">
      <c r="A117" s="131"/>
      <c r="B117" s="146"/>
      <c r="C117" s="151" t="s">
        <v>1116</v>
      </c>
      <c r="D117" s="151"/>
      <c r="E117" s="151"/>
      <c r="F117" s="155" t="s">
        <v>544</v>
      </c>
      <c r="G117" s="154" t="s">
        <v>935</v>
      </c>
      <c r="H117" s="153" t="s">
        <v>885</v>
      </c>
      <c r="I117" s="149" t="s">
        <v>409</v>
      </c>
      <c r="J117" s="148">
        <v>300</v>
      </c>
      <c r="K117" s="148">
        <v>38</v>
      </c>
      <c r="L117" s="147">
        <v>12.666666666666668</v>
      </c>
      <c r="M117" s="131"/>
    </row>
    <row r="118" spans="1:13" ht="21.75" customHeight="1">
      <c r="A118" s="131"/>
      <c r="B118" s="146"/>
      <c r="C118" s="145"/>
      <c r="D118" s="144" t="s">
        <v>418</v>
      </c>
      <c r="E118" s="144"/>
      <c r="F118" s="155" t="s">
        <v>544</v>
      </c>
      <c r="G118" s="154" t="s">
        <v>935</v>
      </c>
      <c r="H118" s="153" t="s">
        <v>885</v>
      </c>
      <c r="I118" s="149" t="s">
        <v>848</v>
      </c>
      <c r="J118" s="148">
        <v>300</v>
      </c>
      <c r="K118" s="148">
        <v>38</v>
      </c>
      <c r="L118" s="147">
        <v>12.666666666666668</v>
      </c>
      <c r="M118" s="131"/>
    </row>
    <row r="119" spans="1:13" s="156" customFormat="1" ht="21.75" customHeight="1">
      <c r="A119" s="157"/>
      <c r="B119" s="164"/>
      <c r="C119" s="164"/>
      <c r="D119" s="164"/>
      <c r="E119" s="164" t="s">
        <v>1115</v>
      </c>
      <c r="F119" s="161" t="s">
        <v>520</v>
      </c>
      <c r="G119" s="160" t="s">
        <v>409</v>
      </c>
      <c r="H119" s="159" t="s">
        <v>409</v>
      </c>
      <c r="I119" s="158" t="s">
        <v>409</v>
      </c>
      <c r="J119" s="133">
        <v>11625.5</v>
      </c>
      <c r="K119" s="133">
        <v>7743.9</v>
      </c>
      <c r="L119" s="132">
        <v>66.61132854500882</v>
      </c>
      <c r="M119" s="157"/>
    </row>
    <row r="120" spans="1:13" ht="21.75" customHeight="1">
      <c r="A120" s="131"/>
      <c r="B120" s="152" t="s">
        <v>1115</v>
      </c>
      <c r="C120" s="152"/>
      <c r="D120" s="152"/>
      <c r="E120" s="152"/>
      <c r="F120" s="155" t="s">
        <v>520</v>
      </c>
      <c r="G120" s="154" t="s">
        <v>935</v>
      </c>
      <c r="H120" s="153" t="s">
        <v>409</v>
      </c>
      <c r="I120" s="149" t="s">
        <v>409</v>
      </c>
      <c r="J120" s="148">
        <v>11625.5</v>
      </c>
      <c r="K120" s="148">
        <v>7743.9</v>
      </c>
      <c r="L120" s="147">
        <v>66.61132854500882</v>
      </c>
      <c r="M120" s="131"/>
    </row>
    <row r="121" spans="1:13" ht="32.25" customHeight="1">
      <c r="A121" s="131"/>
      <c r="B121" s="146"/>
      <c r="C121" s="151" t="s">
        <v>1114</v>
      </c>
      <c r="D121" s="151"/>
      <c r="E121" s="151"/>
      <c r="F121" s="155" t="s">
        <v>520</v>
      </c>
      <c r="G121" s="154" t="s">
        <v>935</v>
      </c>
      <c r="H121" s="153" t="s">
        <v>903</v>
      </c>
      <c r="I121" s="149" t="s">
        <v>409</v>
      </c>
      <c r="J121" s="148">
        <v>6125.5</v>
      </c>
      <c r="K121" s="148">
        <v>3980.7</v>
      </c>
      <c r="L121" s="147">
        <v>64.98571545179985</v>
      </c>
      <c r="M121" s="131"/>
    </row>
    <row r="122" spans="1:13" ht="21.75" customHeight="1">
      <c r="A122" s="131"/>
      <c r="B122" s="146"/>
      <c r="C122" s="145"/>
      <c r="D122" s="144" t="s">
        <v>430</v>
      </c>
      <c r="E122" s="144"/>
      <c r="F122" s="155" t="s">
        <v>520</v>
      </c>
      <c r="G122" s="154" t="s">
        <v>935</v>
      </c>
      <c r="H122" s="153" t="s">
        <v>903</v>
      </c>
      <c r="I122" s="149" t="s">
        <v>948</v>
      </c>
      <c r="J122" s="148">
        <v>5869.9</v>
      </c>
      <c r="K122" s="148">
        <v>3776.9</v>
      </c>
      <c r="L122" s="147">
        <v>64.3435152217244</v>
      </c>
      <c r="M122" s="131"/>
    </row>
    <row r="123" spans="1:13" ht="12.75" customHeight="1">
      <c r="A123" s="131"/>
      <c r="B123" s="146"/>
      <c r="C123" s="145"/>
      <c r="D123" s="144" t="s">
        <v>428</v>
      </c>
      <c r="E123" s="144"/>
      <c r="F123" s="155" t="s">
        <v>520</v>
      </c>
      <c r="G123" s="154" t="s">
        <v>935</v>
      </c>
      <c r="H123" s="153" t="s">
        <v>903</v>
      </c>
      <c r="I123" s="149" t="s">
        <v>846</v>
      </c>
      <c r="J123" s="148">
        <v>255.6</v>
      </c>
      <c r="K123" s="148">
        <v>203.8</v>
      </c>
      <c r="L123" s="147">
        <v>79.7339593114241</v>
      </c>
      <c r="M123" s="131"/>
    </row>
    <row r="124" spans="1:13" ht="21.75" customHeight="1">
      <c r="A124" s="131"/>
      <c r="B124" s="146"/>
      <c r="C124" s="151" t="s">
        <v>1113</v>
      </c>
      <c r="D124" s="151"/>
      <c r="E124" s="151"/>
      <c r="F124" s="155" t="s">
        <v>520</v>
      </c>
      <c r="G124" s="154" t="s">
        <v>935</v>
      </c>
      <c r="H124" s="153" t="s">
        <v>885</v>
      </c>
      <c r="I124" s="149" t="s">
        <v>409</v>
      </c>
      <c r="J124" s="148">
        <v>5500</v>
      </c>
      <c r="K124" s="148">
        <v>3763.2</v>
      </c>
      <c r="L124" s="147">
        <v>68.42181818181818</v>
      </c>
      <c r="M124" s="131"/>
    </row>
    <row r="125" spans="1:13" ht="21.75" customHeight="1">
      <c r="A125" s="131"/>
      <c r="B125" s="146"/>
      <c r="C125" s="145"/>
      <c r="D125" s="144" t="s">
        <v>418</v>
      </c>
      <c r="E125" s="144"/>
      <c r="F125" s="155" t="s">
        <v>520</v>
      </c>
      <c r="G125" s="154" t="s">
        <v>935</v>
      </c>
      <c r="H125" s="153" t="s">
        <v>885</v>
      </c>
      <c r="I125" s="149" t="s">
        <v>848</v>
      </c>
      <c r="J125" s="148">
        <v>5500</v>
      </c>
      <c r="K125" s="148">
        <v>3763.2</v>
      </c>
      <c r="L125" s="147">
        <v>68.42181818181818</v>
      </c>
      <c r="M125" s="131"/>
    </row>
    <row r="126" spans="1:13" s="156" customFormat="1" ht="21.75" customHeight="1">
      <c r="A126" s="157"/>
      <c r="B126" s="164"/>
      <c r="C126" s="164"/>
      <c r="D126" s="164"/>
      <c r="E126" s="164" t="s">
        <v>1112</v>
      </c>
      <c r="F126" s="161" t="s">
        <v>543</v>
      </c>
      <c r="G126" s="160" t="s">
        <v>409</v>
      </c>
      <c r="H126" s="159" t="s">
        <v>409</v>
      </c>
      <c r="I126" s="158" t="s">
        <v>409</v>
      </c>
      <c r="J126" s="133">
        <v>374597.8</v>
      </c>
      <c r="K126" s="133">
        <v>259798.9</v>
      </c>
      <c r="L126" s="132">
        <v>69.35409124132603</v>
      </c>
      <c r="M126" s="157"/>
    </row>
    <row r="127" spans="1:13" ht="21.75" customHeight="1">
      <c r="A127" s="131"/>
      <c r="B127" s="152" t="s">
        <v>1111</v>
      </c>
      <c r="C127" s="152"/>
      <c r="D127" s="152"/>
      <c r="E127" s="152"/>
      <c r="F127" s="155" t="s">
        <v>543</v>
      </c>
      <c r="G127" s="154" t="s">
        <v>816</v>
      </c>
      <c r="H127" s="153" t="s">
        <v>409</v>
      </c>
      <c r="I127" s="149" t="s">
        <v>409</v>
      </c>
      <c r="J127" s="148">
        <v>369381.3</v>
      </c>
      <c r="K127" s="148">
        <v>257408.4</v>
      </c>
      <c r="L127" s="147">
        <v>69.686364740175</v>
      </c>
      <c r="M127" s="131"/>
    </row>
    <row r="128" spans="1:13" ht="32.25" customHeight="1">
      <c r="A128" s="131"/>
      <c r="B128" s="146"/>
      <c r="C128" s="151" t="s">
        <v>1110</v>
      </c>
      <c r="D128" s="151"/>
      <c r="E128" s="151"/>
      <c r="F128" s="155" t="s">
        <v>543</v>
      </c>
      <c r="G128" s="154" t="s">
        <v>816</v>
      </c>
      <c r="H128" s="153" t="s">
        <v>903</v>
      </c>
      <c r="I128" s="149" t="s">
        <v>409</v>
      </c>
      <c r="J128" s="148">
        <v>113341.5</v>
      </c>
      <c r="K128" s="148">
        <v>78297.2</v>
      </c>
      <c r="L128" s="147">
        <v>69.08078682565521</v>
      </c>
      <c r="M128" s="131"/>
    </row>
    <row r="129" spans="1:13" ht="21.75" customHeight="1">
      <c r="A129" s="131"/>
      <c r="B129" s="146"/>
      <c r="C129" s="145"/>
      <c r="D129" s="144" t="s">
        <v>430</v>
      </c>
      <c r="E129" s="144"/>
      <c r="F129" s="155" t="s">
        <v>543</v>
      </c>
      <c r="G129" s="154" t="s">
        <v>816</v>
      </c>
      <c r="H129" s="153" t="s">
        <v>903</v>
      </c>
      <c r="I129" s="149" t="s">
        <v>948</v>
      </c>
      <c r="J129" s="148">
        <v>87049.3</v>
      </c>
      <c r="K129" s="148">
        <v>61374.2</v>
      </c>
      <c r="L129" s="147">
        <v>70.50510457866979</v>
      </c>
      <c r="M129" s="131"/>
    </row>
    <row r="130" spans="1:13" ht="12.75" customHeight="1">
      <c r="A130" s="131"/>
      <c r="B130" s="146"/>
      <c r="C130" s="145"/>
      <c r="D130" s="144" t="s">
        <v>428</v>
      </c>
      <c r="E130" s="144"/>
      <c r="F130" s="155" t="s">
        <v>543</v>
      </c>
      <c r="G130" s="154" t="s">
        <v>816</v>
      </c>
      <c r="H130" s="153" t="s">
        <v>903</v>
      </c>
      <c r="I130" s="149" t="s">
        <v>846</v>
      </c>
      <c r="J130" s="148">
        <v>2666.3</v>
      </c>
      <c r="K130" s="148">
        <v>2251.3</v>
      </c>
      <c r="L130" s="147">
        <v>84.43535986198101</v>
      </c>
      <c r="M130" s="131"/>
    </row>
    <row r="131" spans="1:13" ht="21.75" customHeight="1">
      <c r="A131" s="131"/>
      <c r="B131" s="146"/>
      <c r="C131" s="145"/>
      <c r="D131" s="144" t="s">
        <v>528</v>
      </c>
      <c r="E131" s="144"/>
      <c r="F131" s="155" t="s">
        <v>543</v>
      </c>
      <c r="G131" s="154" t="s">
        <v>816</v>
      </c>
      <c r="H131" s="153" t="s">
        <v>903</v>
      </c>
      <c r="I131" s="149" t="s">
        <v>947</v>
      </c>
      <c r="J131" s="148">
        <v>16936.7</v>
      </c>
      <c r="K131" s="148">
        <v>12654</v>
      </c>
      <c r="L131" s="147">
        <v>74.71349200257428</v>
      </c>
      <c r="M131" s="131"/>
    </row>
    <row r="132" spans="1:13" ht="12.75" customHeight="1">
      <c r="A132" s="131"/>
      <c r="B132" s="146"/>
      <c r="C132" s="145"/>
      <c r="D132" s="144" t="s">
        <v>521</v>
      </c>
      <c r="E132" s="144"/>
      <c r="F132" s="155" t="s">
        <v>543</v>
      </c>
      <c r="G132" s="154" t="s">
        <v>816</v>
      </c>
      <c r="H132" s="153" t="s">
        <v>903</v>
      </c>
      <c r="I132" s="149" t="s">
        <v>850</v>
      </c>
      <c r="J132" s="148">
        <v>6689.2</v>
      </c>
      <c r="K132" s="148">
        <v>2017.7</v>
      </c>
      <c r="L132" s="147">
        <v>30.163547210428753</v>
      </c>
      <c r="M132" s="131"/>
    </row>
    <row r="133" spans="1:13" ht="32.25" customHeight="1">
      <c r="A133" s="131"/>
      <c r="B133" s="146"/>
      <c r="C133" s="151" t="s">
        <v>1109</v>
      </c>
      <c r="D133" s="151"/>
      <c r="E133" s="151"/>
      <c r="F133" s="155" t="s">
        <v>543</v>
      </c>
      <c r="G133" s="154" t="s">
        <v>816</v>
      </c>
      <c r="H133" s="153" t="s">
        <v>885</v>
      </c>
      <c r="I133" s="149" t="s">
        <v>409</v>
      </c>
      <c r="J133" s="148">
        <v>3028.9</v>
      </c>
      <c r="K133" s="148">
        <v>2757.1</v>
      </c>
      <c r="L133" s="147">
        <v>91.02644524414804</v>
      </c>
      <c r="M133" s="131"/>
    </row>
    <row r="134" spans="1:13" ht="21.75" customHeight="1">
      <c r="A134" s="131"/>
      <c r="B134" s="146"/>
      <c r="C134" s="145"/>
      <c r="D134" s="144" t="s">
        <v>418</v>
      </c>
      <c r="E134" s="144"/>
      <c r="F134" s="155" t="s">
        <v>543</v>
      </c>
      <c r="G134" s="154" t="s">
        <v>816</v>
      </c>
      <c r="H134" s="153" t="s">
        <v>885</v>
      </c>
      <c r="I134" s="149" t="s">
        <v>848</v>
      </c>
      <c r="J134" s="148">
        <v>1044</v>
      </c>
      <c r="K134" s="148">
        <v>1038.7</v>
      </c>
      <c r="L134" s="147">
        <v>99.49233716475096</v>
      </c>
      <c r="M134" s="131"/>
    </row>
    <row r="135" spans="1:13" ht="12.75" customHeight="1">
      <c r="A135" s="131"/>
      <c r="B135" s="146"/>
      <c r="C135" s="145"/>
      <c r="D135" s="144" t="s">
        <v>428</v>
      </c>
      <c r="E135" s="144"/>
      <c r="F135" s="155" t="s">
        <v>543</v>
      </c>
      <c r="G135" s="154" t="s">
        <v>816</v>
      </c>
      <c r="H135" s="153" t="s">
        <v>885</v>
      </c>
      <c r="I135" s="149" t="s">
        <v>846</v>
      </c>
      <c r="J135" s="148">
        <v>1488</v>
      </c>
      <c r="K135" s="148">
        <v>1221.5</v>
      </c>
      <c r="L135" s="147">
        <v>82.09005376344086</v>
      </c>
      <c r="M135" s="131"/>
    </row>
    <row r="136" spans="1:13" ht="12.75" customHeight="1">
      <c r="A136" s="131"/>
      <c r="B136" s="146"/>
      <c r="C136" s="145"/>
      <c r="D136" s="144" t="s">
        <v>521</v>
      </c>
      <c r="E136" s="144"/>
      <c r="F136" s="155" t="s">
        <v>543</v>
      </c>
      <c r="G136" s="154" t="s">
        <v>816</v>
      </c>
      <c r="H136" s="153" t="s">
        <v>885</v>
      </c>
      <c r="I136" s="149" t="s">
        <v>850</v>
      </c>
      <c r="J136" s="148">
        <v>496.9</v>
      </c>
      <c r="K136" s="148">
        <v>496.9</v>
      </c>
      <c r="L136" s="147">
        <v>100</v>
      </c>
      <c r="M136" s="131"/>
    </row>
    <row r="137" spans="1:13" ht="32.25" customHeight="1">
      <c r="A137" s="131"/>
      <c r="B137" s="146"/>
      <c r="C137" s="151" t="s">
        <v>1108</v>
      </c>
      <c r="D137" s="151"/>
      <c r="E137" s="151"/>
      <c r="F137" s="155" t="s">
        <v>543</v>
      </c>
      <c r="G137" s="154" t="s">
        <v>816</v>
      </c>
      <c r="H137" s="153" t="s">
        <v>991</v>
      </c>
      <c r="I137" s="149" t="s">
        <v>409</v>
      </c>
      <c r="J137" s="148">
        <v>12319</v>
      </c>
      <c r="K137" s="148">
        <v>8611.9</v>
      </c>
      <c r="L137" s="147">
        <v>69.9074600211056</v>
      </c>
      <c r="M137" s="131"/>
    </row>
    <row r="138" spans="1:13" ht="21.75" customHeight="1">
      <c r="A138" s="131"/>
      <c r="B138" s="146"/>
      <c r="C138" s="145"/>
      <c r="D138" s="144" t="s">
        <v>445</v>
      </c>
      <c r="E138" s="144"/>
      <c r="F138" s="155" t="s">
        <v>543</v>
      </c>
      <c r="G138" s="154" t="s">
        <v>816</v>
      </c>
      <c r="H138" s="153" t="s">
        <v>991</v>
      </c>
      <c r="I138" s="149" t="s">
        <v>996</v>
      </c>
      <c r="J138" s="148">
        <v>12319</v>
      </c>
      <c r="K138" s="148">
        <v>8611.9</v>
      </c>
      <c r="L138" s="147">
        <v>69.9074600211056</v>
      </c>
      <c r="M138" s="131"/>
    </row>
    <row r="139" spans="1:13" ht="32.25" customHeight="1">
      <c r="A139" s="131"/>
      <c r="B139" s="146"/>
      <c r="C139" s="151" t="s">
        <v>1107</v>
      </c>
      <c r="D139" s="151"/>
      <c r="E139" s="151"/>
      <c r="F139" s="155" t="s">
        <v>543</v>
      </c>
      <c r="G139" s="154" t="s">
        <v>816</v>
      </c>
      <c r="H139" s="153" t="s">
        <v>1106</v>
      </c>
      <c r="I139" s="149" t="s">
        <v>409</v>
      </c>
      <c r="J139" s="148">
        <v>226540</v>
      </c>
      <c r="K139" s="148">
        <v>162471.4</v>
      </c>
      <c r="L139" s="147">
        <v>71.71863688531826</v>
      </c>
      <c r="M139" s="131"/>
    </row>
    <row r="140" spans="1:13" ht="21.75" customHeight="1">
      <c r="A140" s="131"/>
      <c r="B140" s="146"/>
      <c r="C140" s="145"/>
      <c r="D140" s="144" t="s">
        <v>445</v>
      </c>
      <c r="E140" s="144"/>
      <c r="F140" s="155" t="s">
        <v>543</v>
      </c>
      <c r="G140" s="154" t="s">
        <v>816</v>
      </c>
      <c r="H140" s="153" t="s">
        <v>1106</v>
      </c>
      <c r="I140" s="149" t="s">
        <v>996</v>
      </c>
      <c r="J140" s="148">
        <v>226540</v>
      </c>
      <c r="K140" s="148">
        <v>162471.4</v>
      </c>
      <c r="L140" s="147">
        <v>71.71863688531826</v>
      </c>
      <c r="M140" s="131"/>
    </row>
    <row r="141" spans="1:13" ht="32.25" customHeight="1">
      <c r="A141" s="131"/>
      <c r="B141" s="146"/>
      <c r="C141" s="151" t="s">
        <v>1105</v>
      </c>
      <c r="D141" s="151"/>
      <c r="E141" s="151"/>
      <c r="F141" s="155" t="s">
        <v>543</v>
      </c>
      <c r="G141" s="154" t="s">
        <v>816</v>
      </c>
      <c r="H141" s="153" t="s">
        <v>997</v>
      </c>
      <c r="I141" s="149" t="s">
        <v>409</v>
      </c>
      <c r="J141" s="148">
        <v>2871</v>
      </c>
      <c r="K141" s="148">
        <v>0</v>
      </c>
      <c r="L141" s="147">
        <v>0</v>
      </c>
      <c r="M141" s="131"/>
    </row>
    <row r="142" spans="1:13" ht="21.75" customHeight="1">
      <c r="A142" s="131"/>
      <c r="B142" s="146"/>
      <c r="C142" s="145"/>
      <c r="D142" s="144" t="s">
        <v>445</v>
      </c>
      <c r="E142" s="144"/>
      <c r="F142" s="155" t="s">
        <v>543</v>
      </c>
      <c r="G142" s="154" t="s">
        <v>816</v>
      </c>
      <c r="H142" s="153" t="s">
        <v>997</v>
      </c>
      <c r="I142" s="149" t="s">
        <v>996</v>
      </c>
      <c r="J142" s="148">
        <v>2871</v>
      </c>
      <c r="K142" s="148">
        <v>0</v>
      </c>
      <c r="L142" s="147">
        <v>0</v>
      </c>
      <c r="M142" s="131"/>
    </row>
    <row r="143" spans="1:13" ht="53.25" customHeight="1">
      <c r="A143" s="131"/>
      <c r="B143" s="146"/>
      <c r="C143" s="151" t="s">
        <v>1104</v>
      </c>
      <c r="D143" s="151"/>
      <c r="E143" s="151"/>
      <c r="F143" s="155" t="s">
        <v>543</v>
      </c>
      <c r="G143" s="154" t="s">
        <v>816</v>
      </c>
      <c r="H143" s="153" t="s">
        <v>1103</v>
      </c>
      <c r="I143" s="149" t="s">
        <v>409</v>
      </c>
      <c r="J143" s="148">
        <v>9782.1</v>
      </c>
      <c r="K143" s="148">
        <v>4075.6</v>
      </c>
      <c r="L143" s="147">
        <v>41.66385540937018</v>
      </c>
      <c r="M143" s="131"/>
    </row>
    <row r="144" spans="1:13" ht="12.75" customHeight="1">
      <c r="A144" s="131"/>
      <c r="B144" s="146"/>
      <c r="C144" s="145"/>
      <c r="D144" s="144" t="s">
        <v>428</v>
      </c>
      <c r="E144" s="144"/>
      <c r="F144" s="155" t="s">
        <v>543</v>
      </c>
      <c r="G144" s="154" t="s">
        <v>816</v>
      </c>
      <c r="H144" s="153" t="s">
        <v>1103</v>
      </c>
      <c r="I144" s="149" t="s">
        <v>846</v>
      </c>
      <c r="J144" s="148">
        <v>6751</v>
      </c>
      <c r="K144" s="148">
        <v>2115.9</v>
      </c>
      <c r="L144" s="147">
        <v>31.342023403940157</v>
      </c>
      <c r="M144" s="131"/>
    </row>
    <row r="145" spans="1:13" ht="12.75" customHeight="1">
      <c r="A145" s="131"/>
      <c r="B145" s="146"/>
      <c r="C145" s="145"/>
      <c r="D145" s="144" t="s">
        <v>521</v>
      </c>
      <c r="E145" s="144"/>
      <c r="F145" s="155" t="s">
        <v>543</v>
      </c>
      <c r="G145" s="154" t="s">
        <v>816</v>
      </c>
      <c r="H145" s="153" t="s">
        <v>1103</v>
      </c>
      <c r="I145" s="149" t="s">
        <v>850</v>
      </c>
      <c r="J145" s="148">
        <v>3031.1</v>
      </c>
      <c r="K145" s="148">
        <v>1959.7</v>
      </c>
      <c r="L145" s="147">
        <v>64.65309623569001</v>
      </c>
      <c r="M145" s="131"/>
    </row>
    <row r="146" spans="1:13" ht="32.25" customHeight="1">
      <c r="A146" s="131"/>
      <c r="B146" s="146"/>
      <c r="C146" s="151" t="s">
        <v>1102</v>
      </c>
      <c r="D146" s="151"/>
      <c r="E146" s="151"/>
      <c r="F146" s="155" t="s">
        <v>543</v>
      </c>
      <c r="G146" s="154" t="s">
        <v>816</v>
      </c>
      <c r="H146" s="153" t="s">
        <v>955</v>
      </c>
      <c r="I146" s="149" t="s">
        <v>409</v>
      </c>
      <c r="J146" s="148">
        <v>1498.8</v>
      </c>
      <c r="K146" s="148">
        <v>1195.2</v>
      </c>
      <c r="L146" s="147">
        <v>79.74379503602883</v>
      </c>
      <c r="M146" s="131"/>
    </row>
    <row r="147" spans="1:13" ht="12.75" customHeight="1">
      <c r="A147" s="131"/>
      <c r="B147" s="146"/>
      <c r="C147" s="145"/>
      <c r="D147" s="144" t="s">
        <v>428</v>
      </c>
      <c r="E147" s="144"/>
      <c r="F147" s="155" t="s">
        <v>543</v>
      </c>
      <c r="G147" s="154" t="s">
        <v>816</v>
      </c>
      <c r="H147" s="153" t="s">
        <v>955</v>
      </c>
      <c r="I147" s="149" t="s">
        <v>846</v>
      </c>
      <c r="J147" s="148">
        <v>498.8</v>
      </c>
      <c r="K147" s="148">
        <v>195.2</v>
      </c>
      <c r="L147" s="147">
        <v>39.13392141138733</v>
      </c>
      <c r="M147" s="131"/>
    </row>
    <row r="148" spans="1:13" ht="12.75" customHeight="1">
      <c r="A148" s="131"/>
      <c r="B148" s="146"/>
      <c r="C148" s="145"/>
      <c r="D148" s="144" t="s">
        <v>521</v>
      </c>
      <c r="E148" s="144"/>
      <c r="F148" s="155" t="s">
        <v>543</v>
      </c>
      <c r="G148" s="154" t="s">
        <v>816</v>
      </c>
      <c r="H148" s="153" t="s">
        <v>955</v>
      </c>
      <c r="I148" s="149" t="s">
        <v>850</v>
      </c>
      <c r="J148" s="148">
        <v>1000</v>
      </c>
      <c r="K148" s="148">
        <v>1000</v>
      </c>
      <c r="L148" s="147">
        <v>100</v>
      </c>
      <c r="M148" s="131"/>
    </row>
    <row r="149" spans="1:13" ht="21.75" customHeight="1">
      <c r="A149" s="131"/>
      <c r="B149" s="152" t="s">
        <v>1101</v>
      </c>
      <c r="C149" s="152"/>
      <c r="D149" s="152"/>
      <c r="E149" s="152"/>
      <c r="F149" s="155" t="s">
        <v>543</v>
      </c>
      <c r="G149" s="154" t="s">
        <v>400</v>
      </c>
      <c r="H149" s="153" t="s">
        <v>409</v>
      </c>
      <c r="I149" s="149" t="s">
        <v>409</v>
      </c>
      <c r="J149" s="148">
        <v>5216.5</v>
      </c>
      <c r="K149" s="148">
        <v>2390.5</v>
      </c>
      <c r="L149" s="147">
        <v>45.82574523147704</v>
      </c>
      <c r="M149" s="131"/>
    </row>
    <row r="150" spans="1:13" ht="32.25" customHeight="1">
      <c r="A150" s="131"/>
      <c r="B150" s="146"/>
      <c r="C150" s="151" t="s">
        <v>1100</v>
      </c>
      <c r="D150" s="151"/>
      <c r="E150" s="151"/>
      <c r="F150" s="155" t="s">
        <v>543</v>
      </c>
      <c r="G150" s="154" t="s">
        <v>400</v>
      </c>
      <c r="H150" s="153" t="s">
        <v>885</v>
      </c>
      <c r="I150" s="149" t="s">
        <v>409</v>
      </c>
      <c r="J150" s="148">
        <v>4046.7</v>
      </c>
      <c r="K150" s="148">
        <v>2367</v>
      </c>
      <c r="L150" s="147">
        <v>58.49210467788569</v>
      </c>
      <c r="M150" s="131"/>
    </row>
    <row r="151" spans="1:13" ht="12.75" customHeight="1">
      <c r="A151" s="131"/>
      <c r="B151" s="146"/>
      <c r="C151" s="145"/>
      <c r="D151" s="144" t="s">
        <v>428</v>
      </c>
      <c r="E151" s="144"/>
      <c r="F151" s="155" t="s">
        <v>543</v>
      </c>
      <c r="G151" s="154" t="s">
        <v>400</v>
      </c>
      <c r="H151" s="153" t="s">
        <v>885</v>
      </c>
      <c r="I151" s="149" t="s">
        <v>846</v>
      </c>
      <c r="J151" s="148">
        <v>3164.5</v>
      </c>
      <c r="K151" s="148">
        <v>2006.6</v>
      </c>
      <c r="L151" s="147">
        <v>63.40970137462474</v>
      </c>
      <c r="M151" s="131"/>
    </row>
    <row r="152" spans="1:13" ht="12.75" customHeight="1">
      <c r="A152" s="131"/>
      <c r="B152" s="146"/>
      <c r="C152" s="145"/>
      <c r="D152" s="144" t="s">
        <v>521</v>
      </c>
      <c r="E152" s="144"/>
      <c r="F152" s="155" t="s">
        <v>543</v>
      </c>
      <c r="G152" s="154" t="s">
        <v>400</v>
      </c>
      <c r="H152" s="153" t="s">
        <v>885</v>
      </c>
      <c r="I152" s="149" t="s">
        <v>850</v>
      </c>
      <c r="J152" s="148">
        <v>882.2</v>
      </c>
      <c r="K152" s="148">
        <v>360.4</v>
      </c>
      <c r="L152" s="147">
        <v>40.8524144184992</v>
      </c>
      <c r="M152" s="131"/>
    </row>
    <row r="153" spans="1:13" ht="32.25" customHeight="1">
      <c r="A153" s="131"/>
      <c r="B153" s="146"/>
      <c r="C153" s="151" t="s">
        <v>1099</v>
      </c>
      <c r="D153" s="151"/>
      <c r="E153" s="151"/>
      <c r="F153" s="155" t="s">
        <v>543</v>
      </c>
      <c r="G153" s="154" t="s">
        <v>400</v>
      </c>
      <c r="H153" s="153" t="s">
        <v>991</v>
      </c>
      <c r="I153" s="149" t="s">
        <v>409</v>
      </c>
      <c r="J153" s="148">
        <v>54.9</v>
      </c>
      <c r="K153" s="148">
        <v>0</v>
      </c>
      <c r="L153" s="147">
        <v>0</v>
      </c>
      <c r="M153" s="131"/>
    </row>
    <row r="154" spans="1:13" ht="12.75" customHeight="1">
      <c r="A154" s="131"/>
      <c r="B154" s="146"/>
      <c r="C154" s="145"/>
      <c r="D154" s="144" t="s">
        <v>428</v>
      </c>
      <c r="E154" s="144"/>
      <c r="F154" s="155" t="s">
        <v>543</v>
      </c>
      <c r="G154" s="154" t="s">
        <v>400</v>
      </c>
      <c r="H154" s="153" t="s">
        <v>991</v>
      </c>
      <c r="I154" s="149" t="s">
        <v>846</v>
      </c>
      <c r="J154" s="148">
        <v>38.8</v>
      </c>
      <c r="K154" s="148">
        <v>0</v>
      </c>
      <c r="L154" s="147">
        <v>0</v>
      </c>
      <c r="M154" s="131"/>
    </row>
    <row r="155" spans="1:13" ht="12.75" customHeight="1">
      <c r="A155" s="131"/>
      <c r="B155" s="146"/>
      <c r="C155" s="145"/>
      <c r="D155" s="144" t="s">
        <v>521</v>
      </c>
      <c r="E155" s="144"/>
      <c r="F155" s="155" t="s">
        <v>543</v>
      </c>
      <c r="G155" s="154" t="s">
        <v>400</v>
      </c>
      <c r="H155" s="153" t="s">
        <v>991</v>
      </c>
      <c r="I155" s="149" t="s">
        <v>850</v>
      </c>
      <c r="J155" s="148">
        <v>16.1</v>
      </c>
      <c r="K155" s="148">
        <v>0</v>
      </c>
      <c r="L155" s="147">
        <v>0</v>
      </c>
      <c r="M155" s="131"/>
    </row>
    <row r="156" spans="1:13" ht="53.25" customHeight="1">
      <c r="A156" s="131"/>
      <c r="B156" s="146"/>
      <c r="C156" s="151" t="s">
        <v>1098</v>
      </c>
      <c r="D156" s="151"/>
      <c r="E156" s="151"/>
      <c r="F156" s="155" t="s">
        <v>543</v>
      </c>
      <c r="G156" s="154" t="s">
        <v>400</v>
      </c>
      <c r="H156" s="153" t="s">
        <v>1097</v>
      </c>
      <c r="I156" s="149" t="s">
        <v>409</v>
      </c>
      <c r="J156" s="148">
        <v>1042</v>
      </c>
      <c r="K156" s="148">
        <v>0</v>
      </c>
      <c r="L156" s="147">
        <v>0</v>
      </c>
      <c r="M156" s="131"/>
    </row>
    <row r="157" spans="1:13" ht="12.75" customHeight="1">
      <c r="A157" s="131"/>
      <c r="B157" s="146"/>
      <c r="C157" s="145"/>
      <c r="D157" s="144" t="s">
        <v>428</v>
      </c>
      <c r="E157" s="144"/>
      <c r="F157" s="155" t="s">
        <v>543</v>
      </c>
      <c r="G157" s="154" t="s">
        <v>400</v>
      </c>
      <c r="H157" s="153" t="s">
        <v>1097</v>
      </c>
      <c r="I157" s="149" t="s">
        <v>846</v>
      </c>
      <c r="J157" s="148">
        <v>737</v>
      </c>
      <c r="K157" s="148">
        <v>0</v>
      </c>
      <c r="L157" s="147">
        <v>0</v>
      </c>
      <c r="M157" s="131"/>
    </row>
    <row r="158" spans="1:13" ht="12.75" customHeight="1">
      <c r="A158" s="131"/>
      <c r="B158" s="146"/>
      <c r="C158" s="145"/>
      <c r="D158" s="144" t="s">
        <v>521</v>
      </c>
      <c r="E158" s="144"/>
      <c r="F158" s="155" t="s">
        <v>543</v>
      </c>
      <c r="G158" s="154" t="s">
        <v>400</v>
      </c>
      <c r="H158" s="153" t="s">
        <v>1097</v>
      </c>
      <c r="I158" s="149" t="s">
        <v>850</v>
      </c>
      <c r="J158" s="148">
        <v>305</v>
      </c>
      <c r="K158" s="148">
        <v>0</v>
      </c>
      <c r="L158" s="147">
        <v>0</v>
      </c>
      <c r="M158" s="131"/>
    </row>
    <row r="159" spans="1:13" ht="42.75" customHeight="1">
      <c r="A159" s="131"/>
      <c r="B159" s="146"/>
      <c r="C159" s="151" t="s">
        <v>1096</v>
      </c>
      <c r="D159" s="151"/>
      <c r="E159" s="151"/>
      <c r="F159" s="155" t="s">
        <v>543</v>
      </c>
      <c r="G159" s="154" t="s">
        <v>400</v>
      </c>
      <c r="H159" s="153" t="s">
        <v>1095</v>
      </c>
      <c r="I159" s="149" t="s">
        <v>409</v>
      </c>
      <c r="J159" s="148">
        <v>72.9</v>
      </c>
      <c r="K159" s="148">
        <v>23.5</v>
      </c>
      <c r="L159" s="147">
        <v>32.23593964334705</v>
      </c>
      <c r="M159" s="131"/>
    </row>
    <row r="160" spans="1:13" ht="21.75" customHeight="1">
      <c r="A160" s="131"/>
      <c r="B160" s="146"/>
      <c r="C160" s="145"/>
      <c r="D160" s="144" t="s">
        <v>418</v>
      </c>
      <c r="E160" s="144"/>
      <c r="F160" s="155" t="s">
        <v>543</v>
      </c>
      <c r="G160" s="154" t="s">
        <v>400</v>
      </c>
      <c r="H160" s="153" t="s">
        <v>1095</v>
      </c>
      <c r="I160" s="149" t="s">
        <v>848</v>
      </c>
      <c r="J160" s="148">
        <v>72.9</v>
      </c>
      <c r="K160" s="148">
        <v>23.5</v>
      </c>
      <c r="L160" s="147">
        <v>32.23593964334705</v>
      </c>
      <c r="M160" s="131"/>
    </row>
    <row r="161" spans="1:13" ht="12.75" customHeight="1">
      <c r="A161" s="131"/>
      <c r="B161" s="146"/>
      <c r="C161" s="151" t="s">
        <v>1094</v>
      </c>
      <c r="D161" s="151"/>
      <c r="E161" s="151"/>
      <c r="F161" s="155" t="s">
        <v>543</v>
      </c>
      <c r="G161" s="154" t="s">
        <v>400</v>
      </c>
      <c r="H161" s="153" t="s">
        <v>1093</v>
      </c>
      <c r="I161" s="149" t="s">
        <v>409</v>
      </c>
      <c r="J161" s="148">
        <v>0</v>
      </c>
      <c r="K161" s="148">
        <v>0</v>
      </c>
      <c r="L161" s="147"/>
      <c r="M161" s="131"/>
    </row>
    <row r="162" spans="1:13" ht="21.75" customHeight="1">
      <c r="A162" s="131"/>
      <c r="B162" s="146"/>
      <c r="C162" s="145"/>
      <c r="D162" s="144" t="s">
        <v>553</v>
      </c>
      <c r="E162" s="144"/>
      <c r="F162" s="155" t="s">
        <v>543</v>
      </c>
      <c r="G162" s="154" t="s">
        <v>400</v>
      </c>
      <c r="H162" s="153" t="s">
        <v>1093</v>
      </c>
      <c r="I162" s="149" t="s">
        <v>852</v>
      </c>
      <c r="J162" s="148">
        <v>0</v>
      </c>
      <c r="K162" s="148">
        <v>0</v>
      </c>
      <c r="L162" s="147"/>
      <c r="M162" s="131"/>
    </row>
    <row r="163" spans="1:13" s="156" customFormat="1" ht="21.75" customHeight="1">
      <c r="A163" s="157"/>
      <c r="B163" s="164"/>
      <c r="C163" s="164"/>
      <c r="D163" s="164"/>
      <c r="E163" s="164" t="s">
        <v>1092</v>
      </c>
      <c r="F163" s="161" t="s">
        <v>466</v>
      </c>
      <c r="G163" s="160" t="s">
        <v>409</v>
      </c>
      <c r="H163" s="159" t="s">
        <v>409</v>
      </c>
      <c r="I163" s="158" t="s">
        <v>409</v>
      </c>
      <c r="J163" s="133">
        <v>67741</v>
      </c>
      <c r="K163" s="133">
        <v>40510.3</v>
      </c>
      <c r="L163" s="132">
        <v>59.80174488123884</v>
      </c>
      <c r="M163" s="157"/>
    </row>
    <row r="164" spans="1:13" ht="21.75" customHeight="1">
      <c r="A164" s="131"/>
      <c r="B164" s="152" t="s">
        <v>1092</v>
      </c>
      <c r="C164" s="152"/>
      <c r="D164" s="152"/>
      <c r="E164" s="152"/>
      <c r="F164" s="155" t="s">
        <v>466</v>
      </c>
      <c r="G164" s="154" t="s">
        <v>935</v>
      </c>
      <c r="H164" s="153" t="s">
        <v>409</v>
      </c>
      <c r="I164" s="149" t="s">
        <v>409</v>
      </c>
      <c r="J164" s="148">
        <v>67741</v>
      </c>
      <c r="K164" s="148">
        <v>40510.3</v>
      </c>
      <c r="L164" s="147">
        <v>59.80174488123884</v>
      </c>
      <c r="M164" s="131"/>
    </row>
    <row r="165" spans="1:13" ht="32.25" customHeight="1">
      <c r="A165" s="131"/>
      <c r="B165" s="146"/>
      <c r="C165" s="151" t="s">
        <v>1091</v>
      </c>
      <c r="D165" s="151"/>
      <c r="E165" s="151"/>
      <c r="F165" s="155" t="s">
        <v>466</v>
      </c>
      <c r="G165" s="154" t="s">
        <v>935</v>
      </c>
      <c r="H165" s="153" t="s">
        <v>899</v>
      </c>
      <c r="I165" s="149" t="s">
        <v>409</v>
      </c>
      <c r="J165" s="148">
        <v>34702.2</v>
      </c>
      <c r="K165" s="148">
        <v>30859.9</v>
      </c>
      <c r="L165" s="147">
        <v>88.92779132158769</v>
      </c>
      <c r="M165" s="131"/>
    </row>
    <row r="166" spans="1:13" ht="21.75" customHeight="1">
      <c r="A166" s="131"/>
      <c r="B166" s="146"/>
      <c r="C166" s="145"/>
      <c r="D166" s="144" t="s">
        <v>474</v>
      </c>
      <c r="E166" s="144"/>
      <c r="F166" s="155" t="s">
        <v>466</v>
      </c>
      <c r="G166" s="154" t="s">
        <v>935</v>
      </c>
      <c r="H166" s="153" t="s">
        <v>899</v>
      </c>
      <c r="I166" s="149" t="s">
        <v>891</v>
      </c>
      <c r="J166" s="148">
        <v>33502.6</v>
      </c>
      <c r="K166" s="148">
        <v>30467.5</v>
      </c>
      <c r="L166" s="147">
        <v>90.94070310960942</v>
      </c>
      <c r="M166" s="131"/>
    </row>
    <row r="167" spans="1:13" ht="21.75" customHeight="1">
      <c r="A167" s="131"/>
      <c r="B167" s="146"/>
      <c r="C167" s="145"/>
      <c r="D167" s="144" t="s">
        <v>472</v>
      </c>
      <c r="E167" s="144"/>
      <c r="F167" s="155" t="s">
        <v>466</v>
      </c>
      <c r="G167" s="154" t="s">
        <v>935</v>
      </c>
      <c r="H167" s="153" t="s">
        <v>899</v>
      </c>
      <c r="I167" s="149" t="s">
        <v>889</v>
      </c>
      <c r="J167" s="148">
        <v>247.5</v>
      </c>
      <c r="K167" s="148">
        <v>55.8</v>
      </c>
      <c r="L167" s="147">
        <v>22.545454545454543</v>
      </c>
      <c r="M167" s="131"/>
    </row>
    <row r="168" spans="1:13" ht="21.75" customHeight="1">
      <c r="A168" s="131"/>
      <c r="B168" s="146"/>
      <c r="C168" s="145"/>
      <c r="D168" s="144" t="s">
        <v>418</v>
      </c>
      <c r="E168" s="144"/>
      <c r="F168" s="155" t="s">
        <v>466</v>
      </c>
      <c r="G168" s="154" t="s">
        <v>935</v>
      </c>
      <c r="H168" s="153" t="s">
        <v>899</v>
      </c>
      <c r="I168" s="149" t="s">
        <v>848</v>
      </c>
      <c r="J168" s="148">
        <v>947.1</v>
      </c>
      <c r="K168" s="148">
        <v>336.6</v>
      </c>
      <c r="L168" s="147">
        <v>35.54006968641115</v>
      </c>
      <c r="M168" s="131"/>
    </row>
    <row r="169" spans="1:13" ht="12.75" customHeight="1">
      <c r="A169" s="131"/>
      <c r="B169" s="146"/>
      <c r="C169" s="145"/>
      <c r="D169" s="144" t="s">
        <v>559</v>
      </c>
      <c r="E169" s="144"/>
      <c r="F169" s="155" t="s">
        <v>466</v>
      </c>
      <c r="G169" s="154" t="s">
        <v>935</v>
      </c>
      <c r="H169" s="153" t="s">
        <v>899</v>
      </c>
      <c r="I169" s="149" t="s">
        <v>898</v>
      </c>
      <c r="J169" s="148">
        <v>5</v>
      </c>
      <c r="K169" s="148">
        <v>0</v>
      </c>
      <c r="L169" s="147">
        <v>0</v>
      </c>
      <c r="M169" s="131"/>
    </row>
    <row r="170" spans="1:13" ht="21.75" customHeight="1">
      <c r="A170" s="131"/>
      <c r="B170" s="146"/>
      <c r="C170" s="151" t="s">
        <v>1090</v>
      </c>
      <c r="D170" s="151"/>
      <c r="E170" s="151"/>
      <c r="F170" s="155" t="s">
        <v>466</v>
      </c>
      <c r="G170" s="154" t="s">
        <v>935</v>
      </c>
      <c r="H170" s="153" t="s">
        <v>887</v>
      </c>
      <c r="I170" s="149" t="s">
        <v>409</v>
      </c>
      <c r="J170" s="148">
        <v>1213.7</v>
      </c>
      <c r="K170" s="148">
        <v>470.5</v>
      </c>
      <c r="L170" s="147">
        <v>38.76575760072505</v>
      </c>
      <c r="M170" s="131"/>
    </row>
    <row r="171" spans="1:13" ht="21.75" customHeight="1">
      <c r="A171" s="131"/>
      <c r="B171" s="146"/>
      <c r="C171" s="145"/>
      <c r="D171" s="144" t="s">
        <v>472</v>
      </c>
      <c r="E171" s="144"/>
      <c r="F171" s="155" t="s">
        <v>466</v>
      </c>
      <c r="G171" s="154" t="s">
        <v>935</v>
      </c>
      <c r="H171" s="153" t="s">
        <v>887</v>
      </c>
      <c r="I171" s="149" t="s">
        <v>889</v>
      </c>
      <c r="J171" s="148">
        <v>406.2</v>
      </c>
      <c r="K171" s="148">
        <v>196.3</v>
      </c>
      <c r="L171" s="147">
        <v>48.325947808961104</v>
      </c>
      <c r="M171" s="131"/>
    </row>
    <row r="172" spans="1:13" ht="12.75" customHeight="1">
      <c r="A172" s="131"/>
      <c r="B172" s="146"/>
      <c r="C172" s="145"/>
      <c r="D172" s="144" t="s">
        <v>470</v>
      </c>
      <c r="E172" s="144"/>
      <c r="F172" s="155" t="s">
        <v>466</v>
      </c>
      <c r="G172" s="154" t="s">
        <v>935</v>
      </c>
      <c r="H172" s="153" t="s">
        <v>887</v>
      </c>
      <c r="I172" s="149" t="s">
        <v>888</v>
      </c>
      <c r="J172" s="148">
        <v>807.5</v>
      </c>
      <c r="K172" s="148">
        <v>274.2</v>
      </c>
      <c r="L172" s="147">
        <v>33.95665634674923</v>
      </c>
      <c r="M172" s="131"/>
    </row>
    <row r="173" spans="1:13" ht="21.75" customHeight="1">
      <c r="A173" s="131"/>
      <c r="B173" s="146"/>
      <c r="C173" s="145"/>
      <c r="D173" s="144" t="s">
        <v>418</v>
      </c>
      <c r="E173" s="144"/>
      <c r="F173" s="155" t="s">
        <v>466</v>
      </c>
      <c r="G173" s="154" t="s">
        <v>935</v>
      </c>
      <c r="H173" s="153" t="s">
        <v>887</v>
      </c>
      <c r="I173" s="149" t="s">
        <v>848</v>
      </c>
      <c r="J173" s="148">
        <v>0</v>
      </c>
      <c r="K173" s="148">
        <v>0</v>
      </c>
      <c r="L173" s="147"/>
      <c r="M173" s="131"/>
    </row>
    <row r="174" spans="1:13" ht="21.75" customHeight="1">
      <c r="A174" s="131"/>
      <c r="B174" s="146"/>
      <c r="C174" s="151" t="s">
        <v>1089</v>
      </c>
      <c r="D174" s="151"/>
      <c r="E174" s="151"/>
      <c r="F174" s="155" t="s">
        <v>466</v>
      </c>
      <c r="G174" s="154" t="s">
        <v>935</v>
      </c>
      <c r="H174" s="153" t="s">
        <v>885</v>
      </c>
      <c r="I174" s="149" t="s">
        <v>409</v>
      </c>
      <c r="J174" s="148">
        <v>26325.1</v>
      </c>
      <c r="K174" s="148">
        <v>9057.3</v>
      </c>
      <c r="L174" s="147">
        <v>34.40556731028562</v>
      </c>
      <c r="M174" s="131"/>
    </row>
    <row r="175" spans="1:13" ht="21.75" customHeight="1">
      <c r="A175" s="131"/>
      <c r="B175" s="146"/>
      <c r="C175" s="145"/>
      <c r="D175" s="144" t="s">
        <v>418</v>
      </c>
      <c r="E175" s="144"/>
      <c r="F175" s="155" t="s">
        <v>466</v>
      </c>
      <c r="G175" s="154" t="s">
        <v>935</v>
      </c>
      <c r="H175" s="153" t="s">
        <v>885</v>
      </c>
      <c r="I175" s="149" t="s">
        <v>848</v>
      </c>
      <c r="J175" s="148">
        <v>26252.1</v>
      </c>
      <c r="K175" s="148">
        <v>9015.3</v>
      </c>
      <c r="L175" s="147">
        <v>34.341252699784015</v>
      </c>
      <c r="M175" s="131"/>
    </row>
    <row r="176" spans="1:13" ht="12.75" customHeight="1">
      <c r="A176" s="131"/>
      <c r="B176" s="146"/>
      <c r="C176" s="145"/>
      <c r="D176" s="144" t="s">
        <v>559</v>
      </c>
      <c r="E176" s="144"/>
      <c r="F176" s="155" t="s">
        <v>466</v>
      </c>
      <c r="G176" s="154" t="s">
        <v>935</v>
      </c>
      <c r="H176" s="153" t="s">
        <v>885</v>
      </c>
      <c r="I176" s="149" t="s">
        <v>898</v>
      </c>
      <c r="J176" s="148">
        <v>73</v>
      </c>
      <c r="K176" s="148">
        <v>42</v>
      </c>
      <c r="L176" s="147">
        <v>57.534246575342465</v>
      </c>
      <c r="M176" s="131"/>
    </row>
    <row r="177" spans="1:13" ht="32.25" customHeight="1">
      <c r="A177" s="131"/>
      <c r="B177" s="146"/>
      <c r="C177" s="151" t="s">
        <v>1088</v>
      </c>
      <c r="D177" s="151"/>
      <c r="E177" s="151"/>
      <c r="F177" s="155" t="s">
        <v>466</v>
      </c>
      <c r="G177" s="154" t="s">
        <v>935</v>
      </c>
      <c r="H177" s="153" t="s">
        <v>991</v>
      </c>
      <c r="I177" s="149" t="s">
        <v>409</v>
      </c>
      <c r="J177" s="148">
        <v>1144</v>
      </c>
      <c r="K177" s="148">
        <v>1.2</v>
      </c>
      <c r="L177" s="147">
        <v>0.1048951048951049</v>
      </c>
      <c r="M177" s="131"/>
    </row>
    <row r="178" spans="1:13" ht="21.75" customHeight="1">
      <c r="A178" s="131"/>
      <c r="B178" s="146"/>
      <c r="C178" s="145"/>
      <c r="D178" s="144" t="s">
        <v>418</v>
      </c>
      <c r="E178" s="144"/>
      <c r="F178" s="155" t="s">
        <v>466</v>
      </c>
      <c r="G178" s="154" t="s">
        <v>935</v>
      </c>
      <c r="H178" s="153" t="s">
        <v>991</v>
      </c>
      <c r="I178" s="149" t="s">
        <v>848</v>
      </c>
      <c r="J178" s="148">
        <v>1144</v>
      </c>
      <c r="K178" s="148">
        <v>1.2</v>
      </c>
      <c r="L178" s="147">
        <v>0.1048951048951049</v>
      </c>
      <c r="M178" s="131"/>
    </row>
    <row r="179" spans="1:13" ht="32.25" customHeight="1">
      <c r="A179" s="131"/>
      <c r="B179" s="146"/>
      <c r="C179" s="151" t="s">
        <v>1087</v>
      </c>
      <c r="D179" s="151"/>
      <c r="E179" s="151"/>
      <c r="F179" s="155" t="s">
        <v>466</v>
      </c>
      <c r="G179" s="154" t="s">
        <v>935</v>
      </c>
      <c r="H179" s="153" t="s">
        <v>997</v>
      </c>
      <c r="I179" s="149" t="s">
        <v>409</v>
      </c>
      <c r="J179" s="148">
        <v>4356</v>
      </c>
      <c r="K179" s="148">
        <v>121.4</v>
      </c>
      <c r="L179" s="147">
        <v>2.7869605142332414</v>
      </c>
      <c r="M179" s="131"/>
    </row>
    <row r="180" spans="1:13" ht="21.75" customHeight="1">
      <c r="A180" s="131"/>
      <c r="B180" s="146"/>
      <c r="C180" s="145"/>
      <c r="D180" s="144" t="s">
        <v>418</v>
      </c>
      <c r="E180" s="144"/>
      <c r="F180" s="155" t="s">
        <v>466</v>
      </c>
      <c r="G180" s="154" t="s">
        <v>935</v>
      </c>
      <c r="H180" s="153" t="s">
        <v>997</v>
      </c>
      <c r="I180" s="149" t="s">
        <v>848</v>
      </c>
      <c r="J180" s="148">
        <v>4356</v>
      </c>
      <c r="K180" s="148">
        <v>121.4</v>
      </c>
      <c r="L180" s="147">
        <v>2.7869605142332414</v>
      </c>
      <c r="M180" s="131"/>
    </row>
    <row r="181" spans="1:13" s="156" customFormat="1" ht="21.75" customHeight="1">
      <c r="A181" s="157"/>
      <c r="B181" s="164"/>
      <c r="C181" s="164"/>
      <c r="D181" s="164"/>
      <c r="E181" s="164" t="s">
        <v>1086</v>
      </c>
      <c r="F181" s="161" t="s">
        <v>435</v>
      </c>
      <c r="G181" s="160" t="s">
        <v>409</v>
      </c>
      <c r="H181" s="159" t="s">
        <v>409</v>
      </c>
      <c r="I181" s="158" t="s">
        <v>409</v>
      </c>
      <c r="J181" s="133">
        <v>723058.9</v>
      </c>
      <c r="K181" s="133">
        <v>239231.7</v>
      </c>
      <c r="L181" s="132">
        <v>33.08605979402232</v>
      </c>
      <c r="M181" s="157"/>
    </row>
    <row r="182" spans="1:13" ht="21.75" customHeight="1">
      <c r="A182" s="131"/>
      <c r="B182" s="152" t="s">
        <v>1085</v>
      </c>
      <c r="C182" s="152"/>
      <c r="D182" s="152"/>
      <c r="E182" s="152"/>
      <c r="F182" s="155" t="s">
        <v>435</v>
      </c>
      <c r="G182" s="154" t="s">
        <v>816</v>
      </c>
      <c r="H182" s="153" t="s">
        <v>409</v>
      </c>
      <c r="I182" s="149" t="s">
        <v>409</v>
      </c>
      <c r="J182" s="148">
        <v>1308.8</v>
      </c>
      <c r="K182" s="148">
        <v>0</v>
      </c>
      <c r="L182" s="147">
        <v>0</v>
      </c>
      <c r="M182" s="131"/>
    </row>
    <row r="183" spans="1:13" ht="32.25" customHeight="1">
      <c r="A183" s="131"/>
      <c r="B183" s="146"/>
      <c r="C183" s="151" t="s">
        <v>1084</v>
      </c>
      <c r="D183" s="151"/>
      <c r="E183" s="151"/>
      <c r="F183" s="155" t="s">
        <v>435</v>
      </c>
      <c r="G183" s="154" t="s">
        <v>816</v>
      </c>
      <c r="H183" s="153" t="s">
        <v>991</v>
      </c>
      <c r="I183" s="149" t="s">
        <v>409</v>
      </c>
      <c r="J183" s="148">
        <v>322</v>
      </c>
      <c r="K183" s="148">
        <v>0</v>
      </c>
      <c r="L183" s="147">
        <v>0</v>
      </c>
      <c r="M183" s="131"/>
    </row>
    <row r="184" spans="1:13" ht="12.75" customHeight="1">
      <c r="A184" s="131"/>
      <c r="B184" s="146"/>
      <c r="C184" s="145"/>
      <c r="D184" s="144" t="s">
        <v>501</v>
      </c>
      <c r="E184" s="144"/>
      <c r="F184" s="155" t="s">
        <v>435</v>
      </c>
      <c r="G184" s="154" t="s">
        <v>816</v>
      </c>
      <c r="H184" s="153" t="s">
        <v>991</v>
      </c>
      <c r="I184" s="149" t="s">
        <v>1055</v>
      </c>
      <c r="J184" s="148">
        <v>322</v>
      </c>
      <c r="K184" s="148">
        <v>0</v>
      </c>
      <c r="L184" s="147">
        <v>0</v>
      </c>
      <c r="M184" s="131"/>
    </row>
    <row r="185" spans="1:13" ht="42.75" customHeight="1">
      <c r="A185" s="131"/>
      <c r="B185" s="146"/>
      <c r="C185" s="151" t="s">
        <v>1083</v>
      </c>
      <c r="D185" s="151"/>
      <c r="E185" s="151"/>
      <c r="F185" s="155" t="s">
        <v>435</v>
      </c>
      <c r="G185" s="154" t="s">
        <v>816</v>
      </c>
      <c r="H185" s="153" t="s">
        <v>1082</v>
      </c>
      <c r="I185" s="149" t="s">
        <v>409</v>
      </c>
      <c r="J185" s="148">
        <v>102.9</v>
      </c>
      <c r="K185" s="148">
        <v>0</v>
      </c>
      <c r="L185" s="147">
        <v>0</v>
      </c>
      <c r="M185" s="131"/>
    </row>
    <row r="186" spans="1:13" ht="12.75" customHeight="1">
      <c r="A186" s="131"/>
      <c r="B186" s="146"/>
      <c r="C186" s="145"/>
      <c r="D186" s="144" t="s">
        <v>501</v>
      </c>
      <c r="E186" s="144"/>
      <c r="F186" s="155" t="s">
        <v>435</v>
      </c>
      <c r="G186" s="154" t="s">
        <v>816</v>
      </c>
      <c r="H186" s="153" t="s">
        <v>1082</v>
      </c>
      <c r="I186" s="149" t="s">
        <v>1055</v>
      </c>
      <c r="J186" s="148">
        <v>102.9</v>
      </c>
      <c r="K186" s="148">
        <v>0</v>
      </c>
      <c r="L186" s="147">
        <v>0</v>
      </c>
      <c r="M186" s="131"/>
    </row>
    <row r="187" spans="1:13" ht="42.75" customHeight="1">
      <c r="A187" s="131"/>
      <c r="B187" s="146"/>
      <c r="C187" s="151" t="s">
        <v>1081</v>
      </c>
      <c r="D187" s="151"/>
      <c r="E187" s="151"/>
      <c r="F187" s="155" t="s">
        <v>435</v>
      </c>
      <c r="G187" s="154" t="s">
        <v>816</v>
      </c>
      <c r="H187" s="153" t="s">
        <v>1080</v>
      </c>
      <c r="I187" s="149" t="s">
        <v>409</v>
      </c>
      <c r="J187" s="148">
        <v>883.9</v>
      </c>
      <c r="K187" s="148">
        <v>0</v>
      </c>
      <c r="L187" s="147">
        <v>0</v>
      </c>
      <c r="M187" s="131"/>
    </row>
    <row r="188" spans="1:13" ht="12.75" customHeight="1">
      <c r="A188" s="131"/>
      <c r="B188" s="146"/>
      <c r="C188" s="145"/>
      <c r="D188" s="144" t="s">
        <v>501</v>
      </c>
      <c r="E188" s="144"/>
      <c r="F188" s="155" t="s">
        <v>435</v>
      </c>
      <c r="G188" s="154" t="s">
        <v>816</v>
      </c>
      <c r="H188" s="153" t="s">
        <v>1080</v>
      </c>
      <c r="I188" s="149" t="s">
        <v>1055</v>
      </c>
      <c r="J188" s="148">
        <v>883.9</v>
      </c>
      <c r="K188" s="148">
        <v>0</v>
      </c>
      <c r="L188" s="147">
        <v>0</v>
      </c>
      <c r="M188" s="131"/>
    </row>
    <row r="189" spans="1:13" ht="21.75" customHeight="1">
      <c r="A189" s="131"/>
      <c r="B189" s="152" t="s">
        <v>1079</v>
      </c>
      <c r="C189" s="152"/>
      <c r="D189" s="152"/>
      <c r="E189" s="152"/>
      <c r="F189" s="155" t="s">
        <v>435</v>
      </c>
      <c r="G189" s="154" t="s">
        <v>400</v>
      </c>
      <c r="H189" s="153" t="s">
        <v>409</v>
      </c>
      <c r="I189" s="149" t="s">
        <v>409</v>
      </c>
      <c r="J189" s="148">
        <v>33423.8</v>
      </c>
      <c r="K189" s="148">
        <v>8877.2</v>
      </c>
      <c r="L189" s="147">
        <v>26.55951746958754</v>
      </c>
      <c r="M189" s="131"/>
    </row>
    <row r="190" spans="1:13" ht="63.75" customHeight="1">
      <c r="A190" s="131"/>
      <c r="B190" s="146"/>
      <c r="C190" s="151" t="s">
        <v>1078</v>
      </c>
      <c r="D190" s="151"/>
      <c r="E190" s="151"/>
      <c r="F190" s="155" t="s">
        <v>435</v>
      </c>
      <c r="G190" s="154" t="s">
        <v>400</v>
      </c>
      <c r="H190" s="153" t="s">
        <v>1077</v>
      </c>
      <c r="I190" s="149" t="s">
        <v>409</v>
      </c>
      <c r="J190" s="148">
        <v>1477.7</v>
      </c>
      <c r="K190" s="148">
        <v>1477.6</v>
      </c>
      <c r="L190" s="147">
        <v>99.99323272653446</v>
      </c>
      <c r="M190" s="131"/>
    </row>
    <row r="191" spans="1:13" ht="12.75" customHeight="1">
      <c r="A191" s="131"/>
      <c r="B191" s="146"/>
      <c r="C191" s="145"/>
      <c r="D191" s="144" t="s">
        <v>501</v>
      </c>
      <c r="E191" s="144"/>
      <c r="F191" s="155" t="s">
        <v>435</v>
      </c>
      <c r="G191" s="154" t="s">
        <v>400</v>
      </c>
      <c r="H191" s="153" t="s">
        <v>1077</v>
      </c>
      <c r="I191" s="149" t="s">
        <v>1055</v>
      </c>
      <c r="J191" s="148">
        <v>1477.7</v>
      </c>
      <c r="K191" s="148">
        <v>1477.6</v>
      </c>
      <c r="L191" s="147">
        <v>99.99323272653446</v>
      </c>
      <c r="M191" s="131"/>
    </row>
    <row r="192" spans="1:13" ht="42.75" customHeight="1">
      <c r="A192" s="131"/>
      <c r="B192" s="146"/>
      <c r="C192" s="151" t="s">
        <v>1076</v>
      </c>
      <c r="D192" s="151"/>
      <c r="E192" s="151"/>
      <c r="F192" s="155" t="s">
        <v>435</v>
      </c>
      <c r="G192" s="154" t="s">
        <v>400</v>
      </c>
      <c r="H192" s="153" t="s">
        <v>1075</v>
      </c>
      <c r="I192" s="149" t="s">
        <v>409</v>
      </c>
      <c r="J192" s="148">
        <v>4450.7</v>
      </c>
      <c r="K192" s="148">
        <v>1483.6</v>
      </c>
      <c r="L192" s="147">
        <v>33.33408227919203</v>
      </c>
      <c r="M192" s="131"/>
    </row>
    <row r="193" spans="1:13" ht="12.75" customHeight="1">
      <c r="A193" s="131"/>
      <c r="B193" s="146"/>
      <c r="C193" s="145"/>
      <c r="D193" s="144" t="s">
        <v>501</v>
      </c>
      <c r="E193" s="144"/>
      <c r="F193" s="155" t="s">
        <v>435</v>
      </c>
      <c r="G193" s="154" t="s">
        <v>400</v>
      </c>
      <c r="H193" s="153" t="s">
        <v>1075</v>
      </c>
      <c r="I193" s="149" t="s">
        <v>1055</v>
      </c>
      <c r="J193" s="148">
        <v>4450.7</v>
      </c>
      <c r="K193" s="148">
        <v>1483.6</v>
      </c>
      <c r="L193" s="147">
        <v>33.33408227919203</v>
      </c>
      <c r="M193" s="131"/>
    </row>
    <row r="194" spans="1:13" ht="42.75" customHeight="1">
      <c r="A194" s="131"/>
      <c r="B194" s="146"/>
      <c r="C194" s="151" t="s">
        <v>1074</v>
      </c>
      <c r="D194" s="151"/>
      <c r="E194" s="151"/>
      <c r="F194" s="155" t="s">
        <v>435</v>
      </c>
      <c r="G194" s="154" t="s">
        <v>400</v>
      </c>
      <c r="H194" s="153" t="s">
        <v>1073</v>
      </c>
      <c r="I194" s="149" t="s">
        <v>409</v>
      </c>
      <c r="J194" s="148">
        <v>380</v>
      </c>
      <c r="K194" s="148">
        <v>0</v>
      </c>
      <c r="L194" s="147">
        <v>0</v>
      </c>
      <c r="M194" s="131"/>
    </row>
    <row r="195" spans="1:13" ht="21.75" customHeight="1">
      <c r="A195" s="131"/>
      <c r="B195" s="146"/>
      <c r="C195" s="145"/>
      <c r="D195" s="144" t="s">
        <v>491</v>
      </c>
      <c r="E195" s="144"/>
      <c r="F195" s="155" t="s">
        <v>435</v>
      </c>
      <c r="G195" s="154" t="s">
        <v>400</v>
      </c>
      <c r="H195" s="153" t="s">
        <v>1073</v>
      </c>
      <c r="I195" s="149" t="s">
        <v>874</v>
      </c>
      <c r="J195" s="148">
        <v>380</v>
      </c>
      <c r="K195" s="148">
        <v>0</v>
      </c>
      <c r="L195" s="147">
        <v>0</v>
      </c>
      <c r="M195" s="131"/>
    </row>
    <row r="196" spans="1:13" ht="53.25" customHeight="1">
      <c r="A196" s="131"/>
      <c r="B196" s="146"/>
      <c r="C196" s="151" t="s">
        <v>1072</v>
      </c>
      <c r="D196" s="151"/>
      <c r="E196" s="151"/>
      <c r="F196" s="155" t="s">
        <v>435</v>
      </c>
      <c r="G196" s="154" t="s">
        <v>400</v>
      </c>
      <c r="H196" s="153" t="s">
        <v>1071</v>
      </c>
      <c r="I196" s="149" t="s">
        <v>409</v>
      </c>
      <c r="J196" s="148">
        <v>22786.3</v>
      </c>
      <c r="K196" s="148">
        <v>1627.6</v>
      </c>
      <c r="L196" s="147">
        <v>7.142888490013736</v>
      </c>
      <c r="M196" s="131"/>
    </row>
    <row r="197" spans="1:13" ht="21.75" customHeight="1">
      <c r="A197" s="131"/>
      <c r="B197" s="146"/>
      <c r="C197" s="145"/>
      <c r="D197" s="144" t="s">
        <v>483</v>
      </c>
      <c r="E197" s="144"/>
      <c r="F197" s="155" t="s">
        <v>435</v>
      </c>
      <c r="G197" s="154" t="s">
        <v>400</v>
      </c>
      <c r="H197" s="153" t="s">
        <v>1071</v>
      </c>
      <c r="I197" s="149" t="s">
        <v>861</v>
      </c>
      <c r="J197" s="148">
        <v>22786.3</v>
      </c>
      <c r="K197" s="148">
        <v>1627.6</v>
      </c>
      <c r="L197" s="147">
        <v>7.142888490013736</v>
      </c>
      <c r="M197" s="131"/>
    </row>
    <row r="198" spans="1:13" ht="42.75" customHeight="1">
      <c r="A198" s="131"/>
      <c r="B198" s="146"/>
      <c r="C198" s="151" t="s">
        <v>1070</v>
      </c>
      <c r="D198" s="151"/>
      <c r="E198" s="151"/>
      <c r="F198" s="155" t="s">
        <v>435</v>
      </c>
      <c r="G198" s="154" t="s">
        <v>400</v>
      </c>
      <c r="H198" s="153" t="s">
        <v>1069</v>
      </c>
      <c r="I198" s="149" t="s">
        <v>409</v>
      </c>
      <c r="J198" s="148">
        <v>3.8</v>
      </c>
      <c r="K198" s="148">
        <v>0</v>
      </c>
      <c r="L198" s="147">
        <v>0</v>
      </c>
      <c r="M198" s="131"/>
    </row>
    <row r="199" spans="1:13" ht="21.75" customHeight="1">
      <c r="A199" s="131"/>
      <c r="B199" s="146"/>
      <c r="C199" s="145"/>
      <c r="D199" s="144" t="s">
        <v>418</v>
      </c>
      <c r="E199" s="144"/>
      <c r="F199" s="155" t="s">
        <v>435</v>
      </c>
      <c r="G199" s="154" t="s">
        <v>400</v>
      </c>
      <c r="H199" s="153" t="s">
        <v>1069</v>
      </c>
      <c r="I199" s="149" t="s">
        <v>848</v>
      </c>
      <c r="J199" s="148">
        <v>3.8</v>
      </c>
      <c r="K199" s="148">
        <v>0</v>
      </c>
      <c r="L199" s="147">
        <v>0</v>
      </c>
      <c r="M199" s="131"/>
    </row>
    <row r="200" spans="1:13" ht="63.75" customHeight="1">
      <c r="A200" s="131"/>
      <c r="B200" s="146"/>
      <c r="C200" s="151" t="s">
        <v>1068</v>
      </c>
      <c r="D200" s="151"/>
      <c r="E200" s="151"/>
      <c r="F200" s="155" t="s">
        <v>435</v>
      </c>
      <c r="G200" s="154" t="s">
        <v>400</v>
      </c>
      <c r="H200" s="153" t="s">
        <v>1067</v>
      </c>
      <c r="I200" s="149" t="s">
        <v>409</v>
      </c>
      <c r="J200" s="148">
        <v>4325.3</v>
      </c>
      <c r="K200" s="148">
        <v>4288.4</v>
      </c>
      <c r="L200" s="147">
        <v>99.14687998520333</v>
      </c>
      <c r="M200" s="131"/>
    </row>
    <row r="201" spans="1:13" ht="12.75" customHeight="1">
      <c r="A201" s="131"/>
      <c r="B201" s="146"/>
      <c r="C201" s="145"/>
      <c r="D201" s="144" t="s">
        <v>501</v>
      </c>
      <c r="E201" s="144"/>
      <c r="F201" s="155" t="s">
        <v>435</v>
      </c>
      <c r="G201" s="154" t="s">
        <v>400</v>
      </c>
      <c r="H201" s="153" t="s">
        <v>1067</v>
      </c>
      <c r="I201" s="149" t="s">
        <v>1055</v>
      </c>
      <c r="J201" s="148">
        <v>4325.3</v>
      </c>
      <c r="K201" s="148">
        <v>4288.4</v>
      </c>
      <c r="L201" s="147">
        <v>99.14687998520333</v>
      </c>
      <c r="M201" s="131"/>
    </row>
    <row r="202" spans="1:13" ht="32.25" customHeight="1">
      <c r="A202" s="131"/>
      <c r="B202" s="152" t="s">
        <v>1066</v>
      </c>
      <c r="C202" s="152"/>
      <c r="D202" s="152"/>
      <c r="E202" s="152"/>
      <c r="F202" s="155" t="s">
        <v>435</v>
      </c>
      <c r="G202" s="154" t="s">
        <v>815</v>
      </c>
      <c r="H202" s="153" t="s">
        <v>409</v>
      </c>
      <c r="I202" s="149" t="s">
        <v>409</v>
      </c>
      <c r="J202" s="148">
        <v>300350.8</v>
      </c>
      <c r="K202" s="148">
        <v>99417.8</v>
      </c>
      <c r="L202" s="147">
        <v>33.10056107724701</v>
      </c>
      <c r="M202" s="131"/>
    </row>
    <row r="203" spans="1:13" ht="32.25" customHeight="1">
      <c r="A203" s="131"/>
      <c r="B203" s="146"/>
      <c r="C203" s="151" t="s">
        <v>1065</v>
      </c>
      <c r="D203" s="151"/>
      <c r="E203" s="151"/>
      <c r="F203" s="155" t="s">
        <v>435</v>
      </c>
      <c r="G203" s="154" t="s">
        <v>815</v>
      </c>
      <c r="H203" s="153" t="s">
        <v>885</v>
      </c>
      <c r="I203" s="149" t="s">
        <v>409</v>
      </c>
      <c r="J203" s="148">
        <v>15787</v>
      </c>
      <c r="K203" s="148">
        <v>3367</v>
      </c>
      <c r="L203" s="147">
        <v>21.32767466903148</v>
      </c>
      <c r="M203" s="131"/>
    </row>
    <row r="204" spans="1:13" ht="21.75" customHeight="1">
      <c r="A204" s="131"/>
      <c r="B204" s="146"/>
      <c r="C204" s="145"/>
      <c r="D204" s="144" t="s">
        <v>631</v>
      </c>
      <c r="E204" s="144"/>
      <c r="F204" s="155" t="s">
        <v>435</v>
      </c>
      <c r="G204" s="154" t="s">
        <v>815</v>
      </c>
      <c r="H204" s="153" t="s">
        <v>885</v>
      </c>
      <c r="I204" s="149" t="s">
        <v>1047</v>
      </c>
      <c r="J204" s="148">
        <v>15695</v>
      </c>
      <c r="K204" s="148">
        <v>3367</v>
      </c>
      <c r="L204" s="147">
        <v>21.452691940108316</v>
      </c>
      <c r="M204" s="131"/>
    </row>
    <row r="205" spans="1:13" ht="21.75" customHeight="1">
      <c r="A205" s="131"/>
      <c r="B205" s="146"/>
      <c r="C205" s="145"/>
      <c r="D205" s="144" t="s">
        <v>445</v>
      </c>
      <c r="E205" s="144"/>
      <c r="F205" s="155" t="s">
        <v>435</v>
      </c>
      <c r="G205" s="154" t="s">
        <v>815</v>
      </c>
      <c r="H205" s="153" t="s">
        <v>885</v>
      </c>
      <c r="I205" s="149" t="s">
        <v>996</v>
      </c>
      <c r="J205" s="148">
        <v>92</v>
      </c>
      <c r="K205" s="148">
        <v>0</v>
      </c>
      <c r="L205" s="147">
        <v>0</v>
      </c>
      <c r="M205" s="131"/>
    </row>
    <row r="206" spans="1:13" ht="32.25" customHeight="1">
      <c r="A206" s="131"/>
      <c r="B206" s="146"/>
      <c r="C206" s="151" t="s">
        <v>1064</v>
      </c>
      <c r="D206" s="151"/>
      <c r="E206" s="151"/>
      <c r="F206" s="155" t="s">
        <v>435</v>
      </c>
      <c r="G206" s="154" t="s">
        <v>815</v>
      </c>
      <c r="H206" s="153" t="s">
        <v>991</v>
      </c>
      <c r="I206" s="149" t="s">
        <v>409</v>
      </c>
      <c r="J206" s="148">
        <v>41072.1</v>
      </c>
      <c r="K206" s="148">
        <v>21084.8</v>
      </c>
      <c r="L206" s="147">
        <v>51.336065114761595</v>
      </c>
      <c r="M206" s="131"/>
    </row>
    <row r="207" spans="1:13" ht="21.75" customHeight="1">
      <c r="A207" s="131"/>
      <c r="B207" s="146"/>
      <c r="C207" s="145"/>
      <c r="D207" s="144" t="s">
        <v>631</v>
      </c>
      <c r="E207" s="144"/>
      <c r="F207" s="155" t="s">
        <v>435</v>
      </c>
      <c r="G207" s="154" t="s">
        <v>815</v>
      </c>
      <c r="H207" s="153" t="s">
        <v>991</v>
      </c>
      <c r="I207" s="149" t="s">
        <v>1047</v>
      </c>
      <c r="J207" s="148">
        <v>36031.7</v>
      </c>
      <c r="K207" s="148">
        <v>18263.8</v>
      </c>
      <c r="L207" s="147">
        <v>50.68814405093293</v>
      </c>
      <c r="M207" s="131"/>
    </row>
    <row r="208" spans="1:13" ht="21.75" customHeight="1">
      <c r="A208" s="131"/>
      <c r="B208" s="146"/>
      <c r="C208" s="145"/>
      <c r="D208" s="144" t="s">
        <v>445</v>
      </c>
      <c r="E208" s="144"/>
      <c r="F208" s="155" t="s">
        <v>435</v>
      </c>
      <c r="G208" s="154" t="s">
        <v>815</v>
      </c>
      <c r="H208" s="153" t="s">
        <v>991</v>
      </c>
      <c r="I208" s="149" t="s">
        <v>996</v>
      </c>
      <c r="J208" s="148">
        <v>5040.4</v>
      </c>
      <c r="K208" s="148">
        <v>2821</v>
      </c>
      <c r="L208" s="147">
        <v>55.96778033489406</v>
      </c>
      <c r="M208" s="131"/>
    </row>
    <row r="209" spans="1:13" ht="63.75" customHeight="1">
      <c r="A209" s="131"/>
      <c r="B209" s="146"/>
      <c r="C209" s="151" t="s">
        <v>1063</v>
      </c>
      <c r="D209" s="151"/>
      <c r="E209" s="151"/>
      <c r="F209" s="155" t="s">
        <v>435</v>
      </c>
      <c r="G209" s="154" t="s">
        <v>815</v>
      </c>
      <c r="H209" s="153" t="s">
        <v>1062</v>
      </c>
      <c r="I209" s="149" t="s">
        <v>409</v>
      </c>
      <c r="J209" s="148">
        <v>243491.7</v>
      </c>
      <c r="K209" s="148">
        <v>74966</v>
      </c>
      <c r="L209" s="147">
        <v>30.78790776030559</v>
      </c>
      <c r="M209" s="131"/>
    </row>
    <row r="210" spans="1:13" ht="21.75" customHeight="1">
      <c r="A210" s="131"/>
      <c r="B210" s="146"/>
      <c r="C210" s="145"/>
      <c r="D210" s="144" t="s">
        <v>631</v>
      </c>
      <c r="E210" s="144"/>
      <c r="F210" s="155" t="s">
        <v>435</v>
      </c>
      <c r="G210" s="154" t="s">
        <v>815</v>
      </c>
      <c r="H210" s="153" t="s">
        <v>1062</v>
      </c>
      <c r="I210" s="149" t="s">
        <v>1047</v>
      </c>
      <c r="J210" s="148">
        <v>211918.7</v>
      </c>
      <c r="K210" s="148">
        <v>52016.4</v>
      </c>
      <c r="L210" s="147">
        <v>24.545450684625756</v>
      </c>
      <c r="M210" s="131"/>
    </row>
    <row r="211" spans="1:13" ht="21.75" customHeight="1">
      <c r="A211" s="131"/>
      <c r="B211" s="146"/>
      <c r="C211" s="145"/>
      <c r="D211" s="144" t="s">
        <v>445</v>
      </c>
      <c r="E211" s="144"/>
      <c r="F211" s="155" t="s">
        <v>435</v>
      </c>
      <c r="G211" s="154" t="s">
        <v>815</v>
      </c>
      <c r="H211" s="153" t="s">
        <v>1062</v>
      </c>
      <c r="I211" s="149" t="s">
        <v>996</v>
      </c>
      <c r="J211" s="148">
        <v>31573</v>
      </c>
      <c r="K211" s="148">
        <v>22949.6</v>
      </c>
      <c r="L211" s="147">
        <v>72.68742279796028</v>
      </c>
      <c r="M211" s="131"/>
    </row>
    <row r="212" spans="1:13" ht="53.25" customHeight="1" hidden="1">
      <c r="A212" s="131"/>
      <c r="B212" s="146"/>
      <c r="C212" s="151" t="s">
        <v>1061</v>
      </c>
      <c r="D212" s="151"/>
      <c r="E212" s="151"/>
      <c r="F212" s="155" t="s">
        <v>435</v>
      </c>
      <c r="G212" s="154" t="s">
        <v>815</v>
      </c>
      <c r="H212" s="153" t="s">
        <v>1060</v>
      </c>
      <c r="I212" s="149" t="s">
        <v>409</v>
      </c>
      <c r="J212" s="148">
        <v>0</v>
      </c>
      <c r="K212" s="148">
        <v>0</v>
      </c>
      <c r="L212" s="147"/>
      <c r="M212" s="131"/>
    </row>
    <row r="213" spans="1:13" ht="21.75" customHeight="1" hidden="1">
      <c r="A213" s="131"/>
      <c r="B213" s="146"/>
      <c r="C213" s="145"/>
      <c r="D213" s="144" t="s">
        <v>445</v>
      </c>
      <c r="E213" s="144"/>
      <c r="F213" s="155" t="s">
        <v>435</v>
      </c>
      <c r="G213" s="154" t="s">
        <v>815</v>
      </c>
      <c r="H213" s="153" t="s">
        <v>1060</v>
      </c>
      <c r="I213" s="149" t="s">
        <v>996</v>
      </c>
      <c r="J213" s="148">
        <v>0</v>
      </c>
      <c r="K213" s="148">
        <v>0</v>
      </c>
      <c r="L213" s="147"/>
      <c r="M213" s="131"/>
    </row>
    <row r="214" spans="1:13" ht="32.25" customHeight="1">
      <c r="A214" s="131"/>
      <c r="B214" s="152" t="s">
        <v>1059</v>
      </c>
      <c r="C214" s="152"/>
      <c r="D214" s="152"/>
      <c r="E214" s="152"/>
      <c r="F214" s="155" t="s">
        <v>435</v>
      </c>
      <c r="G214" s="154" t="s">
        <v>814</v>
      </c>
      <c r="H214" s="153" t="s">
        <v>409</v>
      </c>
      <c r="I214" s="149" t="s">
        <v>409</v>
      </c>
      <c r="J214" s="148">
        <v>97868.5</v>
      </c>
      <c r="K214" s="148">
        <v>42696.7</v>
      </c>
      <c r="L214" s="147">
        <v>43.626601000321855</v>
      </c>
      <c r="M214" s="131"/>
    </row>
    <row r="215" spans="1:13" ht="42.75" customHeight="1">
      <c r="A215" s="131"/>
      <c r="B215" s="146"/>
      <c r="C215" s="151" t="s">
        <v>1058</v>
      </c>
      <c r="D215" s="151"/>
      <c r="E215" s="151"/>
      <c r="F215" s="155" t="s">
        <v>435</v>
      </c>
      <c r="G215" s="154" t="s">
        <v>814</v>
      </c>
      <c r="H215" s="153" t="s">
        <v>991</v>
      </c>
      <c r="I215" s="149" t="s">
        <v>409</v>
      </c>
      <c r="J215" s="148">
        <v>10000</v>
      </c>
      <c r="K215" s="148">
        <v>4269.7</v>
      </c>
      <c r="L215" s="147">
        <v>42.696999999999996</v>
      </c>
      <c r="M215" s="131"/>
    </row>
    <row r="216" spans="1:13" ht="21.75" customHeight="1">
      <c r="A216" s="131"/>
      <c r="B216" s="146"/>
      <c r="C216" s="145"/>
      <c r="D216" s="144" t="s">
        <v>418</v>
      </c>
      <c r="E216" s="144"/>
      <c r="F216" s="155" t="s">
        <v>435</v>
      </c>
      <c r="G216" s="154" t="s">
        <v>814</v>
      </c>
      <c r="H216" s="153" t="s">
        <v>991</v>
      </c>
      <c r="I216" s="149" t="s">
        <v>848</v>
      </c>
      <c r="J216" s="148">
        <v>80.2</v>
      </c>
      <c r="K216" s="148">
        <v>0</v>
      </c>
      <c r="L216" s="147">
        <v>0</v>
      </c>
      <c r="M216" s="131"/>
    </row>
    <row r="217" spans="1:13" ht="12.75" customHeight="1">
      <c r="A217" s="131"/>
      <c r="B217" s="146"/>
      <c r="C217" s="145"/>
      <c r="D217" s="144" t="s">
        <v>501</v>
      </c>
      <c r="E217" s="144"/>
      <c r="F217" s="155" t="s">
        <v>435</v>
      </c>
      <c r="G217" s="154" t="s">
        <v>814</v>
      </c>
      <c r="H217" s="153" t="s">
        <v>991</v>
      </c>
      <c r="I217" s="149" t="s">
        <v>1055</v>
      </c>
      <c r="J217" s="148">
        <v>9919.8</v>
      </c>
      <c r="K217" s="148">
        <v>4269.7</v>
      </c>
      <c r="L217" s="147">
        <v>43.04219843141999</v>
      </c>
      <c r="M217" s="131"/>
    </row>
    <row r="218" spans="1:13" ht="42.75" customHeight="1">
      <c r="A218" s="131"/>
      <c r="B218" s="146"/>
      <c r="C218" s="151" t="s">
        <v>1057</v>
      </c>
      <c r="D218" s="151"/>
      <c r="E218" s="151"/>
      <c r="F218" s="155" t="s">
        <v>435</v>
      </c>
      <c r="G218" s="154" t="s">
        <v>814</v>
      </c>
      <c r="H218" s="153" t="s">
        <v>1056</v>
      </c>
      <c r="I218" s="149" t="s">
        <v>409</v>
      </c>
      <c r="J218" s="148">
        <v>87868.5</v>
      </c>
      <c r="K218" s="148">
        <v>38427</v>
      </c>
      <c r="L218" s="147">
        <v>43.73239556837775</v>
      </c>
      <c r="M218" s="131"/>
    </row>
    <row r="219" spans="1:13" ht="21.75" customHeight="1">
      <c r="A219" s="131"/>
      <c r="B219" s="146"/>
      <c r="C219" s="145"/>
      <c r="D219" s="144" t="s">
        <v>418</v>
      </c>
      <c r="E219" s="144"/>
      <c r="F219" s="155" t="s">
        <v>435</v>
      </c>
      <c r="G219" s="154" t="s">
        <v>814</v>
      </c>
      <c r="H219" s="153" t="s">
        <v>1056</v>
      </c>
      <c r="I219" s="149" t="s">
        <v>848</v>
      </c>
      <c r="J219" s="148">
        <v>829.8</v>
      </c>
      <c r="K219" s="148">
        <v>0</v>
      </c>
      <c r="L219" s="147">
        <v>0</v>
      </c>
      <c r="M219" s="131"/>
    </row>
    <row r="220" spans="1:13" ht="12.75" customHeight="1">
      <c r="A220" s="131"/>
      <c r="B220" s="146"/>
      <c r="C220" s="145"/>
      <c r="D220" s="144" t="s">
        <v>501</v>
      </c>
      <c r="E220" s="144"/>
      <c r="F220" s="155" t="s">
        <v>435</v>
      </c>
      <c r="G220" s="154" t="s">
        <v>814</v>
      </c>
      <c r="H220" s="153" t="s">
        <v>1056</v>
      </c>
      <c r="I220" s="149" t="s">
        <v>1055</v>
      </c>
      <c r="J220" s="148">
        <v>87038.7</v>
      </c>
      <c r="K220" s="148">
        <v>38427</v>
      </c>
      <c r="L220" s="147">
        <v>44.149326678822185</v>
      </c>
      <c r="M220" s="131"/>
    </row>
    <row r="221" spans="1:13" ht="32.25" customHeight="1">
      <c r="A221" s="131"/>
      <c r="B221" s="152" t="s">
        <v>1054</v>
      </c>
      <c r="C221" s="152"/>
      <c r="D221" s="152"/>
      <c r="E221" s="152"/>
      <c r="F221" s="155" t="s">
        <v>435</v>
      </c>
      <c r="G221" s="154" t="s">
        <v>812</v>
      </c>
      <c r="H221" s="153" t="s">
        <v>409</v>
      </c>
      <c r="I221" s="149" t="s">
        <v>409</v>
      </c>
      <c r="J221" s="148">
        <v>290107</v>
      </c>
      <c r="K221" s="148">
        <v>88240</v>
      </c>
      <c r="L221" s="147">
        <v>30.4163636175618</v>
      </c>
      <c r="M221" s="131"/>
    </row>
    <row r="222" spans="1:13" ht="32.25" customHeight="1" hidden="1">
      <c r="A222" s="131"/>
      <c r="B222" s="146"/>
      <c r="C222" s="151" t="s">
        <v>1053</v>
      </c>
      <c r="D222" s="151"/>
      <c r="E222" s="151"/>
      <c r="F222" s="155" t="s">
        <v>435</v>
      </c>
      <c r="G222" s="154" t="s">
        <v>812</v>
      </c>
      <c r="H222" s="153" t="s">
        <v>885</v>
      </c>
      <c r="I222" s="149" t="s">
        <v>409</v>
      </c>
      <c r="J222" s="148">
        <v>0</v>
      </c>
      <c r="K222" s="148">
        <v>0</v>
      </c>
      <c r="L222" s="147"/>
      <c r="M222" s="131"/>
    </row>
    <row r="223" spans="1:13" ht="21.75" customHeight="1" hidden="1">
      <c r="A223" s="131"/>
      <c r="B223" s="146"/>
      <c r="C223" s="145"/>
      <c r="D223" s="144" t="s">
        <v>631</v>
      </c>
      <c r="E223" s="144"/>
      <c r="F223" s="155" t="s">
        <v>435</v>
      </c>
      <c r="G223" s="154" t="s">
        <v>812</v>
      </c>
      <c r="H223" s="153" t="s">
        <v>885</v>
      </c>
      <c r="I223" s="149" t="s">
        <v>1047</v>
      </c>
      <c r="J223" s="148">
        <v>0</v>
      </c>
      <c r="K223" s="148">
        <v>0</v>
      </c>
      <c r="L223" s="147"/>
      <c r="M223" s="131"/>
    </row>
    <row r="224" spans="1:13" ht="32.25" customHeight="1" hidden="1">
      <c r="A224" s="131"/>
      <c r="B224" s="146"/>
      <c r="C224" s="151" t="s">
        <v>1052</v>
      </c>
      <c r="D224" s="151"/>
      <c r="E224" s="151"/>
      <c r="F224" s="155" t="s">
        <v>435</v>
      </c>
      <c r="G224" s="154" t="s">
        <v>812</v>
      </c>
      <c r="H224" s="153" t="s">
        <v>991</v>
      </c>
      <c r="I224" s="149" t="s">
        <v>409</v>
      </c>
      <c r="J224" s="148">
        <v>0</v>
      </c>
      <c r="K224" s="148">
        <v>0</v>
      </c>
      <c r="L224" s="147"/>
      <c r="M224" s="131"/>
    </row>
    <row r="225" spans="1:13" ht="21.75" customHeight="1" hidden="1">
      <c r="A225" s="131"/>
      <c r="B225" s="146"/>
      <c r="C225" s="145"/>
      <c r="D225" s="144" t="s">
        <v>631</v>
      </c>
      <c r="E225" s="144"/>
      <c r="F225" s="155" t="s">
        <v>435</v>
      </c>
      <c r="G225" s="154" t="s">
        <v>812</v>
      </c>
      <c r="H225" s="153" t="s">
        <v>991</v>
      </c>
      <c r="I225" s="149" t="s">
        <v>1047</v>
      </c>
      <c r="J225" s="148">
        <v>0</v>
      </c>
      <c r="K225" s="148">
        <v>0</v>
      </c>
      <c r="L225" s="147"/>
      <c r="M225" s="131"/>
    </row>
    <row r="226" spans="1:13" ht="53.25" customHeight="1">
      <c r="A226" s="131"/>
      <c r="B226" s="146"/>
      <c r="C226" s="151" t="s">
        <v>1051</v>
      </c>
      <c r="D226" s="151"/>
      <c r="E226" s="151"/>
      <c r="F226" s="155" t="s">
        <v>435</v>
      </c>
      <c r="G226" s="154" t="s">
        <v>812</v>
      </c>
      <c r="H226" s="153" t="s">
        <v>1050</v>
      </c>
      <c r="I226" s="149" t="s">
        <v>409</v>
      </c>
      <c r="J226" s="148">
        <v>38372</v>
      </c>
      <c r="K226" s="148">
        <v>11059.5</v>
      </c>
      <c r="L226" s="147">
        <v>28.82179714375065</v>
      </c>
      <c r="M226" s="131"/>
    </row>
    <row r="227" spans="1:13" ht="21.75" customHeight="1">
      <c r="A227" s="131"/>
      <c r="B227" s="146"/>
      <c r="C227" s="145"/>
      <c r="D227" s="144" t="s">
        <v>631</v>
      </c>
      <c r="E227" s="144"/>
      <c r="F227" s="155" t="s">
        <v>435</v>
      </c>
      <c r="G227" s="154" t="s">
        <v>812</v>
      </c>
      <c r="H227" s="153" t="s">
        <v>1050</v>
      </c>
      <c r="I227" s="149" t="s">
        <v>1047</v>
      </c>
      <c r="J227" s="148">
        <v>38372</v>
      </c>
      <c r="K227" s="148">
        <v>11059.5</v>
      </c>
      <c r="L227" s="147">
        <v>28.82179714375065</v>
      </c>
      <c r="M227" s="131"/>
    </row>
    <row r="228" spans="1:13" ht="42.75" customHeight="1">
      <c r="A228" s="131"/>
      <c r="B228" s="146"/>
      <c r="C228" s="151" t="s">
        <v>1049</v>
      </c>
      <c r="D228" s="151"/>
      <c r="E228" s="151"/>
      <c r="F228" s="155" t="s">
        <v>435</v>
      </c>
      <c r="G228" s="154" t="s">
        <v>812</v>
      </c>
      <c r="H228" s="153" t="s">
        <v>1048</v>
      </c>
      <c r="I228" s="149" t="s">
        <v>409</v>
      </c>
      <c r="J228" s="148">
        <v>251735</v>
      </c>
      <c r="K228" s="148">
        <v>77180.5</v>
      </c>
      <c r="L228" s="147">
        <v>30.659423600214513</v>
      </c>
      <c r="M228" s="131"/>
    </row>
    <row r="229" spans="1:13" ht="21.75" customHeight="1">
      <c r="A229" s="131"/>
      <c r="B229" s="146"/>
      <c r="C229" s="145"/>
      <c r="D229" s="144" t="s">
        <v>631</v>
      </c>
      <c r="E229" s="144"/>
      <c r="F229" s="155" t="s">
        <v>435</v>
      </c>
      <c r="G229" s="154" t="s">
        <v>812</v>
      </c>
      <c r="H229" s="153" t="s">
        <v>1048</v>
      </c>
      <c r="I229" s="149" t="s">
        <v>1047</v>
      </c>
      <c r="J229" s="148">
        <v>251735</v>
      </c>
      <c r="K229" s="148">
        <v>77180.5</v>
      </c>
      <c r="L229" s="147">
        <v>30.659423600214513</v>
      </c>
      <c r="M229" s="131"/>
    </row>
    <row r="230" spans="1:13" s="156" customFormat="1" ht="21.75" customHeight="1">
      <c r="A230" s="157"/>
      <c r="B230" s="164"/>
      <c r="C230" s="164"/>
      <c r="D230" s="164"/>
      <c r="E230" s="164" t="s">
        <v>1046</v>
      </c>
      <c r="F230" s="161" t="s">
        <v>416</v>
      </c>
      <c r="G230" s="160" t="s">
        <v>409</v>
      </c>
      <c r="H230" s="159" t="s">
        <v>409</v>
      </c>
      <c r="I230" s="158" t="s">
        <v>409</v>
      </c>
      <c r="J230" s="133">
        <v>27303.6</v>
      </c>
      <c r="K230" s="133">
        <v>16011.3</v>
      </c>
      <c r="L230" s="132">
        <v>58.6417175757043</v>
      </c>
      <c r="M230" s="157"/>
    </row>
    <row r="231" spans="1:13" ht="21.75" customHeight="1">
      <c r="A231" s="131"/>
      <c r="B231" s="152" t="s">
        <v>1046</v>
      </c>
      <c r="C231" s="152"/>
      <c r="D231" s="152"/>
      <c r="E231" s="152"/>
      <c r="F231" s="155" t="s">
        <v>416</v>
      </c>
      <c r="G231" s="154" t="s">
        <v>935</v>
      </c>
      <c r="H231" s="153" t="s">
        <v>409</v>
      </c>
      <c r="I231" s="149" t="s">
        <v>409</v>
      </c>
      <c r="J231" s="148">
        <v>27303.6</v>
      </c>
      <c r="K231" s="148">
        <v>16011.3</v>
      </c>
      <c r="L231" s="147">
        <v>58.6417175757043</v>
      </c>
      <c r="M231" s="131"/>
    </row>
    <row r="232" spans="1:13" ht="32.25" customHeight="1">
      <c r="A232" s="131"/>
      <c r="B232" s="146"/>
      <c r="C232" s="151" t="s">
        <v>1045</v>
      </c>
      <c r="D232" s="151"/>
      <c r="E232" s="151"/>
      <c r="F232" s="155" t="s">
        <v>416</v>
      </c>
      <c r="G232" s="154" t="s">
        <v>935</v>
      </c>
      <c r="H232" s="153" t="s">
        <v>903</v>
      </c>
      <c r="I232" s="149" t="s">
        <v>409</v>
      </c>
      <c r="J232" s="148">
        <v>14055.6</v>
      </c>
      <c r="K232" s="148">
        <v>11086.7</v>
      </c>
      <c r="L232" s="147">
        <v>78.87745809499417</v>
      </c>
      <c r="M232" s="131"/>
    </row>
    <row r="233" spans="1:13" ht="21.75" customHeight="1">
      <c r="A233" s="131"/>
      <c r="B233" s="146"/>
      <c r="C233" s="145"/>
      <c r="D233" s="144" t="s">
        <v>430</v>
      </c>
      <c r="E233" s="144"/>
      <c r="F233" s="155" t="s">
        <v>416</v>
      </c>
      <c r="G233" s="154" t="s">
        <v>935</v>
      </c>
      <c r="H233" s="153" t="s">
        <v>903</v>
      </c>
      <c r="I233" s="149" t="s">
        <v>948</v>
      </c>
      <c r="J233" s="148">
        <v>13715.2</v>
      </c>
      <c r="K233" s="148">
        <v>10758.6</v>
      </c>
      <c r="L233" s="147">
        <v>78.44289547363509</v>
      </c>
      <c r="M233" s="131"/>
    </row>
    <row r="234" spans="1:13" ht="12.75" customHeight="1">
      <c r="A234" s="131"/>
      <c r="B234" s="146"/>
      <c r="C234" s="145"/>
      <c r="D234" s="144" t="s">
        <v>428</v>
      </c>
      <c r="E234" s="144"/>
      <c r="F234" s="155" t="s">
        <v>416</v>
      </c>
      <c r="G234" s="154" t="s">
        <v>935</v>
      </c>
      <c r="H234" s="153" t="s">
        <v>903</v>
      </c>
      <c r="I234" s="149" t="s">
        <v>846</v>
      </c>
      <c r="J234" s="148">
        <v>340.4</v>
      </c>
      <c r="K234" s="148">
        <v>328.1</v>
      </c>
      <c r="L234" s="147">
        <v>96.38660399529965</v>
      </c>
      <c r="M234" s="131"/>
    </row>
    <row r="235" spans="1:13" ht="21.75" customHeight="1">
      <c r="A235" s="131"/>
      <c r="B235" s="146"/>
      <c r="C235" s="151" t="s">
        <v>1044</v>
      </c>
      <c r="D235" s="151"/>
      <c r="E235" s="151"/>
      <c r="F235" s="155" t="s">
        <v>416</v>
      </c>
      <c r="G235" s="154" t="s">
        <v>935</v>
      </c>
      <c r="H235" s="153" t="s">
        <v>885</v>
      </c>
      <c r="I235" s="149" t="s">
        <v>409</v>
      </c>
      <c r="J235" s="148">
        <v>13248</v>
      </c>
      <c r="K235" s="148">
        <v>4924.6</v>
      </c>
      <c r="L235" s="147">
        <v>37.17240338164252</v>
      </c>
      <c r="M235" s="131"/>
    </row>
    <row r="236" spans="1:13" ht="12.75" customHeight="1">
      <c r="A236" s="131"/>
      <c r="B236" s="146"/>
      <c r="C236" s="145"/>
      <c r="D236" s="144" t="s">
        <v>470</v>
      </c>
      <c r="E236" s="144"/>
      <c r="F236" s="155" t="s">
        <v>416</v>
      </c>
      <c r="G236" s="154" t="s">
        <v>935</v>
      </c>
      <c r="H236" s="153" t="s">
        <v>885</v>
      </c>
      <c r="I236" s="149" t="s">
        <v>888</v>
      </c>
      <c r="J236" s="148">
        <v>10958.4</v>
      </c>
      <c r="K236" s="148">
        <v>4054.4</v>
      </c>
      <c r="L236" s="147">
        <v>36.998101912687986</v>
      </c>
      <c r="M236" s="131"/>
    </row>
    <row r="237" spans="1:13" ht="12.75" customHeight="1">
      <c r="A237" s="131"/>
      <c r="B237" s="146"/>
      <c r="C237" s="145"/>
      <c r="D237" s="144" t="s">
        <v>428</v>
      </c>
      <c r="E237" s="144"/>
      <c r="F237" s="155" t="s">
        <v>416</v>
      </c>
      <c r="G237" s="154" t="s">
        <v>935</v>
      </c>
      <c r="H237" s="153" t="s">
        <v>885</v>
      </c>
      <c r="I237" s="149" t="s">
        <v>846</v>
      </c>
      <c r="J237" s="148">
        <v>1484.6</v>
      </c>
      <c r="K237" s="148">
        <v>65.2</v>
      </c>
      <c r="L237" s="147">
        <v>4.391755354977772</v>
      </c>
      <c r="M237" s="131"/>
    </row>
    <row r="238" spans="1:13" ht="12.75" customHeight="1">
      <c r="A238" s="131"/>
      <c r="B238" s="146"/>
      <c r="C238" s="145"/>
      <c r="D238" s="144" t="s">
        <v>521</v>
      </c>
      <c r="E238" s="144"/>
      <c r="F238" s="155" t="s">
        <v>416</v>
      </c>
      <c r="G238" s="154" t="s">
        <v>935</v>
      </c>
      <c r="H238" s="153" t="s">
        <v>885</v>
      </c>
      <c r="I238" s="149" t="s">
        <v>850</v>
      </c>
      <c r="J238" s="148">
        <v>805</v>
      </c>
      <c r="K238" s="148">
        <v>805</v>
      </c>
      <c r="L238" s="147">
        <v>100</v>
      </c>
      <c r="M238" s="131"/>
    </row>
    <row r="239" spans="1:13" s="156" customFormat="1" ht="21.75" customHeight="1">
      <c r="A239" s="157"/>
      <c r="B239" s="164"/>
      <c r="C239" s="164"/>
      <c r="D239" s="164"/>
      <c r="E239" s="164" t="s">
        <v>1043</v>
      </c>
      <c r="F239" s="161" t="s">
        <v>404</v>
      </c>
      <c r="G239" s="160" t="s">
        <v>409</v>
      </c>
      <c r="H239" s="159" t="s">
        <v>409</v>
      </c>
      <c r="I239" s="158" t="s">
        <v>409</v>
      </c>
      <c r="J239" s="133">
        <v>196233.8</v>
      </c>
      <c r="K239" s="133">
        <v>136617.8</v>
      </c>
      <c r="L239" s="132">
        <v>69.61991257367487</v>
      </c>
      <c r="M239" s="157"/>
    </row>
    <row r="240" spans="1:13" ht="21.75" customHeight="1">
      <c r="A240" s="131"/>
      <c r="B240" s="152" t="s">
        <v>1042</v>
      </c>
      <c r="C240" s="152"/>
      <c r="D240" s="152"/>
      <c r="E240" s="152"/>
      <c r="F240" s="155" t="s">
        <v>404</v>
      </c>
      <c r="G240" s="154" t="s">
        <v>816</v>
      </c>
      <c r="H240" s="153" t="s">
        <v>409</v>
      </c>
      <c r="I240" s="149" t="s">
        <v>409</v>
      </c>
      <c r="J240" s="148">
        <v>107465.8</v>
      </c>
      <c r="K240" s="148">
        <v>91503.4</v>
      </c>
      <c r="L240" s="147">
        <v>85.14653033802381</v>
      </c>
      <c r="M240" s="131"/>
    </row>
    <row r="241" spans="1:13" ht="42.75" customHeight="1">
      <c r="A241" s="131"/>
      <c r="B241" s="146"/>
      <c r="C241" s="151" t="s">
        <v>1041</v>
      </c>
      <c r="D241" s="151"/>
      <c r="E241" s="151"/>
      <c r="F241" s="155" t="s">
        <v>404</v>
      </c>
      <c r="G241" s="154" t="s">
        <v>816</v>
      </c>
      <c r="H241" s="153" t="s">
        <v>885</v>
      </c>
      <c r="I241" s="149" t="s">
        <v>409</v>
      </c>
      <c r="J241" s="148">
        <v>10000</v>
      </c>
      <c r="K241" s="148">
        <v>4718.7</v>
      </c>
      <c r="L241" s="147">
        <v>47.187</v>
      </c>
      <c r="M241" s="131"/>
    </row>
    <row r="242" spans="1:13" ht="21.75" customHeight="1">
      <c r="A242" s="131"/>
      <c r="B242" s="146"/>
      <c r="C242" s="145"/>
      <c r="D242" s="144" t="s">
        <v>418</v>
      </c>
      <c r="E242" s="144"/>
      <c r="F242" s="155" t="s">
        <v>404</v>
      </c>
      <c r="G242" s="154" t="s">
        <v>816</v>
      </c>
      <c r="H242" s="153" t="s">
        <v>885</v>
      </c>
      <c r="I242" s="149" t="s">
        <v>848</v>
      </c>
      <c r="J242" s="148">
        <v>602</v>
      </c>
      <c r="K242" s="148">
        <v>94.4</v>
      </c>
      <c r="L242" s="147">
        <v>15.68106312292359</v>
      </c>
      <c r="M242" s="131"/>
    </row>
    <row r="243" spans="1:13" ht="21.75" customHeight="1">
      <c r="A243" s="131"/>
      <c r="B243" s="146"/>
      <c r="C243" s="145"/>
      <c r="D243" s="144" t="s">
        <v>445</v>
      </c>
      <c r="E243" s="144"/>
      <c r="F243" s="155" t="s">
        <v>404</v>
      </c>
      <c r="G243" s="154" t="s">
        <v>816</v>
      </c>
      <c r="H243" s="153" t="s">
        <v>885</v>
      </c>
      <c r="I243" s="149" t="s">
        <v>996</v>
      </c>
      <c r="J243" s="148">
        <v>9398</v>
      </c>
      <c r="K243" s="148">
        <v>4624.3</v>
      </c>
      <c r="L243" s="147">
        <v>49.20515003192168</v>
      </c>
      <c r="M243" s="131"/>
    </row>
    <row r="244" spans="1:13" ht="42.75" customHeight="1">
      <c r="A244" s="131"/>
      <c r="B244" s="146"/>
      <c r="C244" s="151" t="s">
        <v>1040</v>
      </c>
      <c r="D244" s="151"/>
      <c r="E244" s="151"/>
      <c r="F244" s="155" t="s">
        <v>404</v>
      </c>
      <c r="G244" s="154" t="s">
        <v>816</v>
      </c>
      <c r="H244" s="153" t="s">
        <v>991</v>
      </c>
      <c r="I244" s="149" t="s">
        <v>409</v>
      </c>
      <c r="J244" s="148">
        <v>29248</v>
      </c>
      <c r="K244" s="148">
        <v>21071.5</v>
      </c>
      <c r="L244" s="147">
        <v>72.04424234135668</v>
      </c>
      <c r="M244" s="131"/>
    </row>
    <row r="245" spans="1:13" ht="21.75" customHeight="1">
      <c r="A245" s="131"/>
      <c r="B245" s="146"/>
      <c r="C245" s="145"/>
      <c r="D245" s="144" t="s">
        <v>418</v>
      </c>
      <c r="E245" s="144"/>
      <c r="F245" s="155" t="s">
        <v>404</v>
      </c>
      <c r="G245" s="154" t="s">
        <v>816</v>
      </c>
      <c r="H245" s="153" t="s">
        <v>991</v>
      </c>
      <c r="I245" s="149" t="s">
        <v>848</v>
      </c>
      <c r="J245" s="148">
        <v>25997</v>
      </c>
      <c r="K245" s="148">
        <v>17820.4</v>
      </c>
      <c r="L245" s="147">
        <v>68.54790937415856</v>
      </c>
      <c r="M245" s="131"/>
    </row>
    <row r="246" spans="1:13" ht="21.75" customHeight="1">
      <c r="A246" s="131"/>
      <c r="B246" s="146"/>
      <c r="C246" s="145"/>
      <c r="D246" s="144" t="s">
        <v>445</v>
      </c>
      <c r="E246" s="144"/>
      <c r="F246" s="155" t="s">
        <v>404</v>
      </c>
      <c r="G246" s="154" t="s">
        <v>816</v>
      </c>
      <c r="H246" s="153" t="s">
        <v>991</v>
      </c>
      <c r="I246" s="149" t="s">
        <v>996</v>
      </c>
      <c r="J246" s="148">
        <v>3251</v>
      </c>
      <c r="K246" s="148">
        <v>3251.1</v>
      </c>
      <c r="L246" s="147">
        <v>100.00307597662257</v>
      </c>
      <c r="M246" s="131"/>
    </row>
    <row r="247" spans="1:13" ht="42.75" customHeight="1">
      <c r="A247" s="131"/>
      <c r="B247" s="146"/>
      <c r="C247" s="151" t="s">
        <v>1039</v>
      </c>
      <c r="D247" s="151"/>
      <c r="E247" s="151"/>
      <c r="F247" s="155" t="s">
        <v>404</v>
      </c>
      <c r="G247" s="154" t="s">
        <v>816</v>
      </c>
      <c r="H247" s="153" t="s">
        <v>1020</v>
      </c>
      <c r="I247" s="149" t="s">
        <v>409</v>
      </c>
      <c r="J247" s="148">
        <v>6500</v>
      </c>
      <c r="K247" s="148">
        <v>3995.4</v>
      </c>
      <c r="L247" s="147">
        <v>61.46769230769231</v>
      </c>
      <c r="M247" s="131"/>
    </row>
    <row r="248" spans="1:13" ht="21.75" customHeight="1">
      <c r="A248" s="131"/>
      <c r="B248" s="146"/>
      <c r="C248" s="145"/>
      <c r="D248" s="144" t="s">
        <v>596</v>
      </c>
      <c r="E248" s="144"/>
      <c r="F248" s="155" t="s">
        <v>404</v>
      </c>
      <c r="G248" s="154" t="s">
        <v>816</v>
      </c>
      <c r="H248" s="153" t="s">
        <v>1020</v>
      </c>
      <c r="I248" s="149" t="s">
        <v>856</v>
      </c>
      <c r="J248" s="148">
        <v>6500</v>
      </c>
      <c r="K248" s="148">
        <v>3995.4</v>
      </c>
      <c r="L248" s="147">
        <v>61.46769230769231</v>
      </c>
      <c r="M248" s="131"/>
    </row>
    <row r="249" spans="1:13" ht="42.75" customHeight="1">
      <c r="A249" s="131"/>
      <c r="B249" s="146"/>
      <c r="C249" s="151" t="s">
        <v>1038</v>
      </c>
      <c r="D249" s="151"/>
      <c r="E249" s="151"/>
      <c r="F249" s="155" t="s">
        <v>404</v>
      </c>
      <c r="G249" s="154" t="s">
        <v>816</v>
      </c>
      <c r="H249" s="153" t="s">
        <v>1037</v>
      </c>
      <c r="I249" s="149" t="s">
        <v>409</v>
      </c>
      <c r="J249" s="148">
        <v>61717.8</v>
      </c>
      <c r="K249" s="148">
        <v>61717.8</v>
      </c>
      <c r="L249" s="147">
        <v>100</v>
      </c>
      <c r="M249" s="131"/>
    </row>
    <row r="250" spans="1:13" ht="21.75" customHeight="1">
      <c r="A250" s="131"/>
      <c r="B250" s="146"/>
      <c r="C250" s="145"/>
      <c r="D250" s="144" t="s">
        <v>418</v>
      </c>
      <c r="E250" s="144"/>
      <c r="F250" s="155" t="s">
        <v>404</v>
      </c>
      <c r="G250" s="154" t="s">
        <v>816</v>
      </c>
      <c r="H250" s="153" t="s">
        <v>1037</v>
      </c>
      <c r="I250" s="149" t="s">
        <v>848</v>
      </c>
      <c r="J250" s="148">
        <v>0</v>
      </c>
      <c r="K250" s="148">
        <v>0</v>
      </c>
      <c r="L250" s="147"/>
      <c r="M250" s="131"/>
    </row>
    <row r="251" spans="1:13" ht="21.75" customHeight="1">
      <c r="A251" s="131"/>
      <c r="B251" s="146"/>
      <c r="C251" s="145"/>
      <c r="D251" s="144" t="s">
        <v>445</v>
      </c>
      <c r="E251" s="144"/>
      <c r="F251" s="155" t="s">
        <v>404</v>
      </c>
      <c r="G251" s="154" t="s">
        <v>816</v>
      </c>
      <c r="H251" s="153" t="s">
        <v>1037</v>
      </c>
      <c r="I251" s="149" t="s">
        <v>996</v>
      </c>
      <c r="J251" s="148">
        <v>61717.8</v>
      </c>
      <c r="K251" s="148">
        <v>61717.8</v>
      </c>
      <c r="L251" s="147">
        <v>100</v>
      </c>
      <c r="M251" s="131"/>
    </row>
    <row r="252" spans="1:13" ht="32.25" customHeight="1">
      <c r="A252" s="131"/>
      <c r="B252" s="152" t="s">
        <v>1036</v>
      </c>
      <c r="C252" s="152"/>
      <c r="D252" s="152"/>
      <c r="E252" s="152"/>
      <c r="F252" s="155" t="s">
        <v>404</v>
      </c>
      <c r="G252" s="154" t="s">
        <v>400</v>
      </c>
      <c r="H252" s="153" t="s">
        <v>409</v>
      </c>
      <c r="I252" s="149" t="s">
        <v>409</v>
      </c>
      <c r="J252" s="148">
        <v>80305</v>
      </c>
      <c r="K252" s="148">
        <v>42572.4</v>
      </c>
      <c r="L252" s="147">
        <v>53.013386464105594</v>
      </c>
      <c r="M252" s="131"/>
    </row>
    <row r="253" spans="1:13" ht="42.75" customHeight="1">
      <c r="A253" s="131"/>
      <c r="B253" s="146"/>
      <c r="C253" s="151" t="s">
        <v>1035</v>
      </c>
      <c r="D253" s="151"/>
      <c r="E253" s="151"/>
      <c r="F253" s="155" t="s">
        <v>404</v>
      </c>
      <c r="G253" s="154" t="s">
        <v>400</v>
      </c>
      <c r="H253" s="153" t="s">
        <v>885</v>
      </c>
      <c r="I253" s="149" t="s">
        <v>409</v>
      </c>
      <c r="J253" s="148">
        <v>70305</v>
      </c>
      <c r="K253" s="148">
        <v>32649.6</v>
      </c>
      <c r="L253" s="147">
        <v>46.43994026029443</v>
      </c>
      <c r="M253" s="131"/>
    </row>
    <row r="254" spans="1:13" ht="21.75" customHeight="1">
      <c r="A254" s="131"/>
      <c r="B254" s="146"/>
      <c r="C254" s="145"/>
      <c r="D254" s="144" t="s">
        <v>418</v>
      </c>
      <c r="E254" s="144"/>
      <c r="F254" s="155" t="s">
        <v>404</v>
      </c>
      <c r="G254" s="154" t="s">
        <v>400</v>
      </c>
      <c r="H254" s="153" t="s">
        <v>885</v>
      </c>
      <c r="I254" s="149" t="s">
        <v>848</v>
      </c>
      <c r="J254" s="148">
        <v>70305</v>
      </c>
      <c r="K254" s="148">
        <v>32649.6</v>
      </c>
      <c r="L254" s="147">
        <v>46.43994026029443</v>
      </c>
      <c r="M254" s="131"/>
    </row>
    <row r="255" spans="1:13" ht="63.75" customHeight="1">
      <c r="A255" s="131"/>
      <c r="B255" s="146"/>
      <c r="C255" s="151" t="s">
        <v>1034</v>
      </c>
      <c r="D255" s="151"/>
      <c r="E255" s="151"/>
      <c r="F255" s="155" t="s">
        <v>404</v>
      </c>
      <c r="G255" s="154" t="s">
        <v>400</v>
      </c>
      <c r="H255" s="153" t="s">
        <v>1020</v>
      </c>
      <c r="I255" s="149" t="s">
        <v>409</v>
      </c>
      <c r="J255" s="148">
        <v>10000</v>
      </c>
      <c r="K255" s="148">
        <v>9922.8</v>
      </c>
      <c r="L255" s="147">
        <v>99.228</v>
      </c>
      <c r="M255" s="131"/>
    </row>
    <row r="256" spans="1:13" ht="21.75" customHeight="1">
      <c r="A256" s="131"/>
      <c r="B256" s="146"/>
      <c r="C256" s="145"/>
      <c r="D256" s="144" t="s">
        <v>596</v>
      </c>
      <c r="E256" s="144"/>
      <c r="F256" s="155" t="s">
        <v>404</v>
      </c>
      <c r="G256" s="154" t="s">
        <v>400</v>
      </c>
      <c r="H256" s="153" t="s">
        <v>1020</v>
      </c>
      <c r="I256" s="149" t="s">
        <v>856</v>
      </c>
      <c r="J256" s="148">
        <v>10000</v>
      </c>
      <c r="K256" s="148">
        <v>9922.8</v>
      </c>
      <c r="L256" s="147">
        <v>99.228</v>
      </c>
      <c r="M256" s="131"/>
    </row>
    <row r="257" spans="1:13" ht="21.75" customHeight="1">
      <c r="A257" s="131"/>
      <c r="B257" s="152" t="s">
        <v>1033</v>
      </c>
      <c r="C257" s="152"/>
      <c r="D257" s="152"/>
      <c r="E257" s="152"/>
      <c r="F257" s="155" t="s">
        <v>404</v>
      </c>
      <c r="G257" s="154" t="s">
        <v>815</v>
      </c>
      <c r="H257" s="153" t="s">
        <v>409</v>
      </c>
      <c r="I257" s="149" t="s">
        <v>409</v>
      </c>
      <c r="J257" s="148">
        <v>8463</v>
      </c>
      <c r="K257" s="148">
        <v>2542</v>
      </c>
      <c r="L257" s="147">
        <v>30.036630036630036</v>
      </c>
      <c r="M257" s="131"/>
    </row>
    <row r="258" spans="1:13" ht="32.25" customHeight="1">
      <c r="A258" s="131"/>
      <c r="B258" s="146"/>
      <c r="C258" s="151" t="s">
        <v>1032</v>
      </c>
      <c r="D258" s="151"/>
      <c r="E258" s="151"/>
      <c r="F258" s="155" t="s">
        <v>404</v>
      </c>
      <c r="G258" s="154" t="s">
        <v>815</v>
      </c>
      <c r="H258" s="153" t="s">
        <v>885</v>
      </c>
      <c r="I258" s="149" t="s">
        <v>409</v>
      </c>
      <c r="J258" s="148">
        <v>100</v>
      </c>
      <c r="K258" s="148">
        <v>50</v>
      </c>
      <c r="L258" s="147">
        <v>50</v>
      </c>
      <c r="M258" s="131"/>
    </row>
    <row r="259" spans="1:13" ht="21.75" customHeight="1">
      <c r="A259" s="131"/>
      <c r="B259" s="146"/>
      <c r="C259" s="145"/>
      <c r="D259" s="144" t="s">
        <v>418</v>
      </c>
      <c r="E259" s="144"/>
      <c r="F259" s="155" t="s">
        <v>404</v>
      </c>
      <c r="G259" s="154" t="s">
        <v>815</v>
      </c>
      <c r="H259" s="153" t="s">
        <v>885</v>
      </c>
      <c r="I259" s="149" t="s">
        <v>848</v>
      </c>
      <c r="J259" s="148">
        <v>100</v>
      </c>
      <c r="K259" s="148">
        <v>50</v>
      </c>
      <c r="L259" s="147">
        <v>50</v>
      </c>
      <c r="M259" s="131"/>
    </row>
    <row r="260" spans="1:13" ht="32.25" customHeight="1">
      <c r="A260" s="131"/>
      <c r="B260" s="146"/>
      <c r="C260" s="151" t="s">
        <v>1031</v>
      </c>
      <c r="D260" s="151"/>
      <c r="E260" s="151"/>
      <c r="F260" s="155" t="s">
        <v>404</v>
      </c>
      <c r="G260" s="154" t="s">
        <v>815</v>
      </c>
      <c r="H260" s="153" t="s">
        <v>991</v>
      </c>
      <c r="I260" s="149" t="s">
        <v>409</v>
      </c>
      <c r="J260" s="148">
        <v>83.6</v>
      </c>
      <c r="K260" s="148">
        <v>24.9</v>
      </c>
      <c r="L260" s="147">
        <v>29.784688995215312</v>
      </c>
      <c r="M260" s="131"/>
    </row>
    <row r="261" spans="1:13" ht="21.75" customHeight="1">
      <c r="A261" s="131"/>
      <c r="B261" s="146"/>
      <c r="C261" s="145"/>
      <c r="D261" s="144" t="s">
        <v>445</v>
      </c>
      <c r="E261" s="144"/>
      <c r="F261" s="155" t="s">
        <v>404</v>
      </c>
      <c r="G261" s="154" t="s">
        <v>815</v>
      </c>
      <c r="H261" s="153" t="s">
        <v>991</v>
      </c>
      <c r="I261" s="149" t="s">
        <v>996</v>
      </c>
      <c r="J261" s="148">
        <v>83.6</v>
      </c>
      <c r="K261" s="148">
        <v>24.9</v>
      </c>
      <c r="L261" s="147">
        <v>29.784688995215312</v>
      </c>
      <c r="M261" s="131"/>
    </row>
    <row r="262" spans="1:13" ht="42.75" customHeight="1">
      <c r="A262" s="131"/>
      <c r="B262" s="146"/>
      <c r="C262" s="151" t="s">
        <v>1030</v>
      </c>
      <c r="D262" s="151"/>
      <c r="E262" s="151"/>
      <c r="F262" s="155" t="s">
        <v>404</v>
      </c>
      <c r="G262" s="154" t="s">
        <v>815</v>
      </c>
      <c r="H262" s="153" t="s">
        <v>997</v>
      </c>
      <c r="I262" s="149" t="s">
        <v>409</v>
      </c>
      <c r="J262" s="148">
        <v>8279.4</v>
      </c>
      <c r="K262" s="148">
        <v>2467.1</v>
      </c>
      <c r="L262" s="147">
        <v>29.798052999009588</v>
      </c>
      <c r="M262" s="131"/>
    </row>
    <row r="263" spans="1:13" ht="21.75" customHeight="1">
      <c r="A263" s="131"/>
      <c r="B263" s="146"/>
      <c r="C263" s="145"/>
      <c r="D263" s="144" t="s">
        <v>445</v>
      </c>
      <c r="E263" s="144"/>
      <c r="F263" s="155" t="s">
        <v>404</v>
      </c>
      <c r="G263" s="154" t="s">
        <v>815</v>
      </c>
      <c r="H263" s="153" t="s">
        <v>997</v>
      </c>
      <c r="I263" s="149" t="s">
        <v>996</v>
      </c>
      <c r="J263" s="148">
        <v>8279.4</v>
      </c>
      <c r="K263" s="148">
        <v>2467.1</v>
      </c>
      <c r="L263" s="147">
        <v>29.798052999009588</v>
      </c>
      <c r="M263" s="131"/>
    </row>
    <row r="264" spans="1:13" s="156" customFormat="1" ht="21.75" customHeight="1">
      <c r="A264" s="157"/>
      <c r="B264" s="164"/>
      <c r="C264" s="164"/>
      <c r="D264" s="164"/>
      <c r="E264" s="164" t="s">
        <v>1029</v>
      </c>
      <c r="F264" s="161" t="s">
        <v>728</v>
      </c>
      <c r="G264" s="160" t="s">
        <v>409</v>
      </c>
      <c r="H264" s="159" t="s">
        <v>409</v>
      </c>
      <c r="I264" s="158" t="s">
        <v>409</v>
      </c>
      <c r="J264" s="133">
        <v>148580.3</v>
      </c>
      <c r="K264" s="133">
        <v>30329.3</v>
      </c>
      <c r="L264" s="132">
        <v>20.41273304738246</v>
      </c>
      <c r="M264" s="157"/>
    </row>
    <row r="265" spans="1:13" ht="32.25" customHeight="1">
      <c r="A265" s="131"/>
      <c r="B265" s="152" t="s">
        <v>1028</v>
      </c>
      <c r="C265" s="152"/>
      <c r="D265" s="152"/>
      <c r="E265" s="152"/>
      <c r="F265" s="155" t="s">
        <v>728</v>
      </c>
      <c r="G265" s="154" t="s">
        <v>816</v>
      </c>
      <c r="H265" s="153" t="s">
        <v>409</v>
      </c>
      <c r="I265" s="149" t="s">
        <v>409</v>
      </c>
      <c r="J265" s="148">
        <v>39748.7</v>
      </c>
      <c r="K265" s="148">
        <v>15248.1</v>
      </c>
      <c r="L265" s="147">
        <v>38.361254581910856</v>
      </c>
      <c r="M265" s="131"/>
    </row>
    <row r="266" spans="1:13" ht="32.25" customHeight="1">
      <c r="A266" s="131"/>
      <c r="B266" s="146"/>
      <c r="C266" s="151" t="s">
        <v>1027</v>
      </c>
      <c r="D266" s="151"/>
      <c r="E266" s="151"/>
      <c r="F266" s="155" t="s">
        <v>728</v>
      </c>
      <c r="G266" s="154" t="s">
        <v>816</v>
      </c>
      <c r="H266" s="153" t="s">
        <v>885</v>
      </c>
      <c r="I266" s="149" t="s">
        <v>409</v>
      </c>
      <c r="J266" s="148">
        <v>39748.7</v>
      </c>
      <c r="K266" s="148">
        <v>15248.1</v>
      </c>
      <c r="L266" s="147">
        <v>38.361254581910856</v>
      </c>
      <c r="M266" s="131"/>
    </row>
    <row r="267" spans="1:13" ht="21.75" customHeight="1">
      <c r="A267" s="131"/>
      <c r="B267" s="146"/>
      <c r="C267" s="145"/>
      <c r="D267" s="144" t="s">
        <v>418</v>
      </c>
      <c r="E267" s="144"/>
      <c r="F267" s="155" t="s">
        <v>728</v>
      </c>
      <c r="G267" s="154" t="s">
        <v>816</v>
      </c>
      <c r="H267" s="153" t="s">
        <v>885</v>
      </c>
      <c r="I267" s="149" t="s">
        <v>848</v>
      </c>
      <c r="J267" s="148">
        <v>39648.7</v>
      </c>
      <c r="K267" s="148">
        <v>15248.1</v>
      </c>
      <c r="L267" s="147">
        <v>38.458007450433435</v>
      </c>
      <c r="M267" s="131"/>
    </row>
    <row r="268" spans="1:13" ht="21.75" customHeight="1">
      <c r="A268" s="131"/>
      <c r="B268" s="146"/>
      <c r="C268" s="145"/>
      <c r="D268" s="144" t="s">
        <v>445</v>
      </c>
      <c r="E268" s="144"/>
      <c r="F268" s="155" t="s">
        <v>728</v>
      </c>
      <c r="G268" s="154" t="s">
        <v>816</v>
      </c>
      <c r="H268" s="153" t="s">
        <v>885</v>
      </c>
      <c r="I268" s="149" t="s">
        <v>996</v>
      </c>
      <c r="J268" s="148">
        <v>100</v>
      </c>
      <c r="K268" s="148">
        <v>0</v>
      </c>
      <c r="L268" s="147">
        <v>0</v>
      </c>
      <c r="M268" s="131"/>
    </row>
    <row r="269" spans="1:13" ht="42.75" customHeight="1" hidden="1">
      <c r="A269" s="131"/>
      <c r="B269" s="146"/>
      <c r="C269" s="151" t="s">
        <v>1026</v>
      </c>
      <c r="D269" s="151"/>
      <c r="E269" s="151"/>
      <c r="F269" s="155" t="s">
        <v>728</v>
      </c>
      <c r="G269" s="154" t="s">
        <v>816</v>
      </c>
      <c r="H269" s="153" t="s">
        <v>991</v>
      </c>
      <c r="I269" s="149" t="s">
        <v>409</v>
      </c>
      <c r="J269" s="148">
        <v>0</v>
      </c>
      <c r="K269" s="148">
        <v>0</v>
      </c>
      <c r="L269" s="147"/>
      <c r="M269" s="131"/>
    </row>
    <row r="270" spans="1:13" ht="21.75" customHeight="1" hidden="1">
      <c r="A270" s="131"/>
      <c r="B270" s="146"/>
      <c r="C270" s="145"/>
      <c r="D270" s="144" t="s">
        <v>445</v>
      </c>
      <c r="E270" s="144"/>
      <c r="F270" s="155" t="s">
        <v>728</v>
      </c>
      <c r="G270" s="154" t="s">
        <v>816</v>
      </c>
      <c r="H270" s="153" t="s">
        <v>991</v>
      </c>
      <c r="I270" s="149" t="s">
        <v>996</v>
      </c>
      <c r="J270" s="148">
        <v>0</v>
      </c>
      <c r="K270" s="148">
        <v>0</v>
      </c>
      <c r="L270" s="147"/>
      <c r="M270" s="131"/>
    </row>
    <row r="271" spans="1:13" ht="42.75" customHeight="1" hidden="1">
      <c r="A271" s="131"/>
      <c r="B271" s="146"/>
      <c r="C271" s="151" t="s">
        <v>1025</v>
      </c>
      <c r="D271" s="151"/>
      <c r="E271" s="151"/>
      <c r="F271" s="155" t="s">
        <v>728</v>
      </c>
      <c r="G271" s="154" t="s">
        <v>816</v>
      </c>
      <c r="H271" s="153" t="s">
        <v>997</v>
      </c>
      <c r="I271" s="149" t="s">
        <v>409</v>
      </c>
      <c r="J271" s="148">
        <v>0</v>
      </c>
      <c r="K271" s="148">
        <v>0</v>
      </c>
      <c r="L271" s="147"/>
      <c r="M271" s="131"/>
    </row>
    <row r="272" spans="1:13" ht="21.75" customHeight="1" hidden="1">
      <c r="A272" s="131"/>
      <c r="B272" s="146"/>
      <c r="C272" s="145"/>
      <c r="D272" s="144" t="s">
        <v>445</v>
      </c>
      <c r="E272" s="144"/>
      <c r="F272" s="155" t="s">
        <v>728</v>
      </c>
      <c r="G272" s="154" t="s">
        <v>816</v>
      </c>
      <c r="H272" s="153" t="s">
        <v>997</v>
      </c>
      <c r="I272" s="149" t="s">
        <v>996</v>
      </c>
      <c r="J272" s="148">
        <v>0</v>
      </c>
      <c r="K272" s="148">
        <v>0</v>
      </c>
      <c r="L272" s="147"/>
      <c r="M272" s="131"/>
    </row>
    <row r="273" spans="1:13" ht="32.25" customHeight="1">
      <c r="A273" s="131"/>
      <c r="B273" s="152" t="s">
        <v>1024</v>
      </c>
      <c r="C273" s="152"/>
      <c r="D273" s="152"/>
      <c r="E273" s="152"/>
      <c r="F273" s="155" t="s">
        <v>728</v>
      </c>
      <c r="G273" s="154" t="s">
        <v>400</v>
      </c>
      <c r="H273" s="153" t="s">
        <v>409</v>
      </c>
      <c r="I273" s="149" t="s">
        <v>409</v>
      </c>
      <c r="J273" s="148">
        <v>101328.6</v>
      </c>
      <c r="K273" s="148">
        <v>15024.8</v>
      </c>
      <c r="L273" s="147">
        <v>14.827797877400851</v>
      </c>
      <c r="M273" s="131"/>
    </row>
    <row r="274" spans="1:13" ht="32.25" customHeight="1" hidden="1">
      <c r="A274" s="131"/>
      <c r="B274" s="146"/>
      <c r="C274" s="151" t="s">
        <v>1023</v>
      </c>
      <c r="D274" s="151"/>
      <c r="E274" s="151"/>
      <c r="F274" s="155" t="s">
        <v>728</v>
      </c>
      <c r="G274" s="154" t="s">
        <v>400</v>
      </c>
      <c r="H274" s="153" t="s">
        <v>885</v>
      </c>
      <c r="I274" s="149" t="s">
        <v>409</v>
      </c>
      <c r="J274" s="148">
        <v>0</v>
      </c>
      <c r="K274" s="148">
        <v>0</v>
      </c>
      <c r="L274" s="147"/>
      <c r="M274" s="131"/>
    </row>
    <row r="275" spans="1:13" ht="21.75" customHeight="1" hidden="1">
      <c r="A275" s="131"/>
      <c r="B275" s="146"/>
      <c r="C275" s="145"/>
      <c r="D275" s="144" t="s">
        <v>445</v>
      </c>
      <c r="E275" s="144"/>
      <c r="F275" s="155" t="s">
        <v>728</v>
      </c>
      <c r="G275" s="154" t="s">
        <v>400</v>
      </c>
      <c r="H275" s="153" t="s">
        <v>885</v>
      </c>
      <c r="I275" s="149" t="s">
        <v>996</v>
      </c>
      <c r="J275" s="148">
        <v>0</v>
      </c>
      <c r="K275" s="148">
        <v>0</v>
      </c>
      <c r="L275" s="147"/>
      <c r="M275" s="131"/>
    </row>
    <row r="276" spans="1:13" ht="48" customHeight="1">
      <c r="A276" s="131"/>
      <c r="B276" s="146"/>
      <c r="C276" s="151" t="s">
        <v>1022</v>
      </c>
      <c r="D276" s="151"/>
      <c r="E276" s="151"/>
      <c r="F276" s="155" t="s">
        <v>728</v>
      </c>
      <c r="G276" s="154" t="s">
        <v>400</v>
      </c>
      <c r="H276" s="153" t="s">
        <v>991</v>
      </c>
      <c r="I276" s="149" t="s">
        <v>409</v>
      </c>
      <c r="J276" s="148">
        <v>3587.2</v>
      </c>
      <c r="K276" s="148">
        <v>69</v>
      </c>
      <c r="L276" s="147">
        <v>1.923505798394291</v>
      </c>
      <c r="M276" s="131"/>
    </row>
    <row r="277" spans="1:13" ht="21.75" customHeight="1">
      <c r="A277" s="131"/>
      <c r="B277" s="146"/>
      <c r="C277" s="145"/>
      <c r="D277" s="144" t="s">
        <v>445</v>
      </c>
      <c r="E277" s="144"/>
      <c r="F277" s="155" t="s">
        <v>728</v>
      </c>
      <c r="G277" s="154" t="s">
        <v>400</v>
      </c>
      <c r="H277" s="153" t="s">
        <v>991</v>
      </c>
      <c r="I277" s="149" t="s">
        <v>996</v>
      </c>
      <c r="J277" s="148">
        <v>361</v>
      </c>
      <c r="K277" s="148">
        <v>0</v>
      </c>
      <c r="L277" s="147">
        <v>0</v>
      </c>
      <c r="M277" s="131"/>
    </row>
    <row r="278" spans="1:13" ht="21.75" customHeight="1">
      <c r="A278" s="131"/>
      <c r="B278" s="146"/>
      <c r="C278" s="145"/>
      <c r="D278" s="144" t="s">
        <v>596</v>
      </c>
      <c r="E278" s="144"/>
      <c r="F278" s="155" t="s">
        <v>728</v>
      </c>
      <c r="G278" s="154" t="s">
        <v>400</v>
      </c>
      <c r="H278" s="153" t="s">
        <v>991</v>
      </c>
      <c r="I278" s="149" t="s">
        <v>856</v>
      </c>
      <c r="J278" s="148">
        <v>3226.2</v>
      </c>
      <c r="K278" s="148">
        <v>69</v>
      </c>
      <c r="L278" s="147">
        <v>2.1387390738329923</v>
      </c>
      <c r="M278" s="131"/>
    </row>
    <row r="279" spans="1:13" ht="55.5" customHeight="1">
      <c r="A279" s="131"/>
      <c r="B279" s="146"/>
      <c r="C279" s="151" t="s">
        <v>1021</v>
      </c>
      <c r="D279" s="151"/>
      <c r="E279" s="151"/>
      <c r="F279" s="155" t="s">
        <v>728</v>
      </c>
      <c r="G279" s="154" t="s">
        <v>400</v>
      </c>
      <c r="H279" s="153" t="s">
        <v>1020</v>
      </c>
      <c r="I279" s="149" t="s">
        <v>409</v>
      </c>
      <c r="J279" s="148">
        <v>7500</v>
      </c>
      <c r="K279" s="148">
        <v>4887.4</v>
      </c>
      <c r="L279" s="147">
        <v>65.16533333333334</v>
      </c>
      <c r="M279" s="131"/>
    </row>
    <row r="280" spans="1:13" ht="21.75" customHeight="1">
      <c r="A280" s="131"/>
      <c r="B280" s="146"/>
      <c r="C280" s="145"/>
      <c r="D280" s="144" t="s">
        <v>596</v>
      </c>
      <c r="E280" s="144"/>
      <c r="F280" s="155" t="s">
        <v>728</v>
      </c>
      <c r="G280" s="154" t="s">
        <v>400</v>
      </c>
      <c r="H280" s="153" t="s">
        <v>1020</v>
      </c>
      <c r="I280" s="149" t="s">
        <v>856</v>
      </c>
      <c r="J280" s="148">
        <v>7500</v>
      </c>
      <c r="K280" s="148">
        <v>4887.4</v>
      </c>
      <c r="L280" s="147">
        <v>65.16533333333334</v>
      </c>
      <c r="M280" s="131"/>
    </row>
    <row r="281" spans="1:13" ht="69" customHeight="1">
      <c r="A281" s="131"/>
      <c r="B281" s="146"/>
      <c r="C281" s="151" t="s">
        <v>1019</v>
      </c>
      <c r="D281" s="151"/>
      <c r="E281" s="151"/>
      <c r="F281" s="155" t="s">
        <v>728</v>
      </c>
      <c r="G281" s="154" t="s">
        <v>400</v>
      </c>
      <c r="H281" s="153" t="s">
        <v>1018</v>
      </c>
      <c r="I281" s="149" t="s">
        <v>409</v>
      </c>
      <c r="J281" s="148">
        <v>61076.6</v>
      </c>
      <c r="K281" s="148">
        <v>0</v>
      </c>
      <c r="L281" s="147">
        <v>0</v>
      </c>
      <c r="M281" s="131"/>
    </row>
    <row r="282" spans="1:13" ht="21.75" customHeight="1">
      <c r="A282" s="131"/>
      <c r="B282" s="146"/>
      <c r="C282" s="145"/>
      <c r="D282" s="144" t="s">
        <v>445</v>
      </c>
      <c r="E282" s="144"/>
      <c r="F282" s="155" t="s">
        <v>728</v>
      </c>
      <c r="G282" s="154" t="s">
        <v>400</v>
      </c>
      <c r="H282" s="153" t="s">
        <v>1018</v>
      </c>
      <c r="I282" s="149" t="s">
        <v>996</v>
      </c>
      <c r="J282" s="148">
        <v>6858</v>
      </c>
      <c r="K282" s="148">
        <v>0</v>
      </c>
      <c r="L282" s="147">
        <v>0</v>
      </c>
      <c r="M282" s="131"/>
    </row>
    <row r="283" spans="1:13" ht="21.75" customHeight="1">
      <c r="A283" s="131"/>
      <c r="B283" s="146"/>
      <c r="C283" s="145"/>
      <c r="D283" s="144" t="s">
        <v>596</v>
      </c>
      <c r="E283" s="144"/>
      <c r="F283" s="155" t="s">
        <v>728</v>
      </c>
      <c r="G283" s="154" t="s">
        <v>400</v>
      </c>
      <c r="H283" s="153" t="s">
        <v>1018</v>
      </c>
      <c r="I283" s="149" t="s">
        <v>856</v>
      </c>
      <c r="J283" s="148">
        <v>54218.6</v>
      </c>
      <c r="K283" s="148">
        <v>0</v>
      </c>
      <c r="L283" s="147">
        <v>0</v>
      </c>
      <c r="M283" s="131"/>
    </row>
    <row r="284" spans="1:13" ht="71.25" customHeight="1">
      <c r="A284" s="131"/>
      <c r="B284" s="146"/>
      <c r="C284" s="151" t="s">
        <v>1017</v>
      </c>
      <c r="D284" s="151"/>
      <c r="E284" s="151"/>
      <c r="F284" s="155" t="s">
        <v>728</v>
      </c>
      <c r="G284" s="154" t="s">
        <v>400</v>
      </c>
      <c r="H284" s="153" t="s">
        <v>997</v>
      </c>
      <c r="I284" s="149" t="s">
        <v>409</v>
      </c>
      <c r="J284" s="148">
        <v>19920</v>
      </c>
      <c r="K284" s="148">
        <v>6837.6</v>
      </c>
      <c r="L284" s="147">
        <v>34.32530120481928</v>
      </c>
      <c r="M284" s="131"/>
    </row>
    <row r="285" spans="1:13" ht="21.75" customHeight="1">
      <c r="A285" s="131"/>
      <c r="B285" s="146"/>
      <c r="C285" s="145"/>
      <c r="D285" s="144" t="s">
        <v>445</v>
      </c>
      <c r="E285" s="144"/>
      <c r="F285" s="155" t="s">
        <v>728</v>
      </c>
      <c r="G285" s="154" t="s">
        <v>400</v>
      </c>
      <c r="H285" s="153" t="s">
        <v>997</v>
      </c>
      <c r="I285" s="149" t="s">
        <v>996</v>
      </c>
      <c r="J285" s="148">
        <v>0</v>
      </c>
      <c r="K285" s="148">
        <v>0</v>
      </c>
      <c r="L285" s="147"/>
      <c r="M285" s="131"/>
    </row>
    <row r="286" spans="1:13" ht="21.75" customHeight="1">
      <c r="A286" s="131"/>
      <c r="B286" s="146"/>
      <c r="C286" s="145"/>
      <c r="D286" s="144" t="s">
        <v>596</v>
      </c>
      <c r="E286" s="144"/>
      <c r="F286" s="155" t="s">
        <v>728</v>
      </c>
      <c r="G286" s="154" t="s">
        <v>400</v>
      </c>
      <c r="H286" s="153" t="s">
        <v>997</v>
      </c>
      <c r="I286" s="149" t="s">
        <v>856</v>
      </c>
      <c r="J286" s="148">
        <v>19920</v>
      </c>
      <c r="K286" s="148">
        <v>6837.6</v>
      </c>
      <c r="L286" s="147">
        <v>34.32530120481928</v>
      </c>
      <c r="M286" s="131"/>
    </row>
    <row r="287" spans="1:13" ht="67.5" customHeight="1">
      <c r="A287" s="131"/>
      <c r="B287" s="146"/>
      <c r="C287" s="151" t="s">
        <v>1016</v>
      </c>
      <c r="D287" s="151"/>
      <c r="E287" s="151"/>
      <c r="F287" s="155" t="s">
        <v>728</v>
      </c>
      <c r="G287" s="154" t="s">
        <v>400</v>
      </c>
      <c r="H287" s="153" t="s">
        <v>1015</v>
      </c>
      <c r="I287" s="149" t="s">
        <v>409</v>
      </c>
      <c r="J287" s="148">
        <v>9244.8</v>
      </c>
      <c r="K287" s="148">
        <v>3230.8</v>
      </c>
      <c r="L287" s="147">
        <v>34.947213568708904</v>
      </c>
      <c r="M287" s="131"/>
    </row>
    <row r="288" spans="1:13" ht="21.75" customHeight="1">
      <c r="A288" s="131"/>
      <c r="B288" s="146"/>
      <c r="C288" s="145"/>
      <c r="D288" s="144" t="s">
        <v>596</v>
      </c>
      <c r="E288" s="144"/>
      <c r="F288" s="155" t="s">
        <v>728</v>
      </c>
      <c r="G288" s="154" t="s">
        <v>400</v>
      </c>
      <c r="H288" s="153" t="s">
        <v>1015</v>
      </c>
      <c r="I288" s="149" t="s">
        <v>856</v>
      </c>
      <c r="J288" s="148">
        <v>9244.8</v>
      </c>
      <c r="K288" s="148">
        <v>3230.8</v>
      </c>
      <c r="L288" s="147">
        <v>34.947213568708904</v>
      </c>
      <c r="M288" s="131"/>
    </row>
    <row r="289" spans="1:13" ht="45" customHeight="1">
      <c r="A289" s="131"/>
      <c r="B289" s="152" t="s">
        <v>1014</v>
      </c>
      <c r="C289" s="152"/>
      <c r="D289" s="152"/>
      <c r="E289" s="152"/>
      <c r="F289" s="155" t="s">
        <v>728</v>
      </c>
      <c r="G289" s="154" t="s">
        <v>815</v>
      </c>
      <c r="H289" s="153" t="s">
        <v>409</v>
      </c>
      <c r="I289" s="149" t="s">
        <v>409</v>
      </c>
      <c r="J289" s="148">
        <v>3000</v>
      </c>
      <c r="K289" s="148">
        <v>56.4</v>
      </c>
      <c r="L289" s="147">
        <v>1.88</v>
      </c>
      <c r="M289" s="131"/>
    </row>
    <row r="290" spans="1:13" ht="44.25" customHeight="1">
      <c r="A290" s="131"/>
      <c r="B290" s="146"/>
      <c r="C290" s="151" t="s">
        <v>1013</v>
      </c>
      <c r="D290" s="151"/>
      <c r="E290" s="151"/>
      <c r="F290" s="155" t="s">
        <v>728</v>
      </c>
      <c r="G290" s="154" t="s">
        <v>815</v>
      </c>
      <c r="H290" s="153" t="s">
        <v>885</v>
      </c>
      <c r="I290" s="149" t="s">
        <v>409</v>
      </c>
      <c r="J290" s="148">
        <v>3000</v>
      </c>
      <c r="K290" s="148">
        <v>56.4</v>
      </c>
      <c r="L290" s="147">
        <v>1.88</v>
      </c>
      <c r="M290" s="131"/>
    </row>
    <row r="291" spans="1:13" ht="21.75" customHeight="1">
      <c r="A291" s="131"/>
      <c r="B291" s="146"/>
      <c r="C291" s="145"/>
      <c r="D291" s="144" t="s">
        <v>418</v>
      </c>
      <c r="E291" s="144"/>
      <c r="F291" s="155" t="s">
        <v>728</v>
      </c>
      <c r="G291" s="154" t="s">
        <v>815</v>
      </c>
      <c r="H291" s="153" t="s">
        <v>885</v>
      </c>
      <c r="I291" s="149" t="s">
        <v>848</v>
      </c>
      <c r="J291" s="148">
        <v>3000</v>
      </c>
      <c r="K291" s="148">
        <v>56.4</v>
      </c>
      <c r="L291" s="147">
        <v>1.88</v>
      </c>
      <c r="M291" s="131"/>
    </row>
    <row r="292" spans="1:13" ht="32.25" customHeight="1">
      <c r="A292" s="131"/>
      <c r="B292" s="152" t="s">
        <v>1012</v>
      </c>
      <c r="C292" s="152"/>
      <c r="D292" s="152"/>
      <c r="E292" s="152"/>
      <c r="F292" s="155" t="s">
        <v>728</v>
      </c>
      <c r="G292" s="154" t="s">
        <v>814</v>
      </c>
      <c r="H292" s="153" t="s">
        <v>409</v>
      </c>
      <c r="I292" s="149" t="s">
        <v>409</v>
      </c>
      <c r="J292" s="148">
        <v>3500</v>
      </c>
      <c r="K292" s="148">
        <v>0</v>
      </c>
      <c r="L292" s="147">
        <v>0</v>
      </c>
      <c r="M292" s="131"/>
    </row>
    <row r="293" spans="1:13" ht="42.75" customHeight="1">
      <c r="A293" s="131"/>
      <c r="B293" s="146"/>
      <c r="C293" s="151" t="s">
        <v>1011</v>
      </c>
      <c r="D293" s="151"/>
      <c r="E293" s="151"/>
      <c r="F293" s="155" t="s">
        <v>728</v>
      </c>
      <c r="G293" s="154" t="s">
        <v>814</v>
      </c>
      <c r="H293" s="153" t="s">
        <v>885</v>
      </c>
      <c r="I293" s="149" t="s">
        <v>409</v>
      </c>
      <c r="J293" s="148">
        <v>3500</v>
      </c>
      <c r="K293" s="148">
        <v>0</v>
      </c>
      <c r="L293" s="147">
        <v>0</v>
      </c>
      <c r="M293" s="131"/>
    </row>
    <row r="294" spans="1:13" ht="21.75" customHeight="1">
      <c r="A294" s="131"/>
      <c r="B294" s="146"/>
      <c r="C294" s="145"/>
      <c r="D294" s="144" t="s">
        <v>418</v>
      </c>
      <c r="E294" s="144"/>
      <c r="F294" s="155" t="s">
        <v>728</v>
      </c>
      <c r="G294" s="154" t="s">
        <v>814</v>
      </c>
      <c r="H294" s="153" t="s">
        <v>885</v>
      </c>
      <c r="I294" s="149" t="s">
        <v>848</v>
      </c>
      <c r="J294" s="148">
        <v>3500</v>
      </c>
      <c r="K294" s="148">
        <v>0</v>
      </c>
      <c r="L294" s="147">
        <v>0</v>
      </c>
      <c r="M294" s="131"/>
    </row>
    <row r="295" spans="1:13" ht="32.25" customHeight="1">
      <c r="A295" s="131"/>
      <c r="B295" s="152" t="s">
        <v>1010</v>
      </c>
      <c r="C295" s="152"/>
      <c r="D295" s="152"/>
      <c r="E295" s="152"/>
      <c r="F295" s="155" t="s">
        <v>728</v>
      </c>
      <c r="G295" s="154" t="s">
        <v>812</v>
      </c>
      <c r="H295" s="153" t="s">
        <v>409</v>
      </c>
      <c r="I295" s="149" t="s">
        <v>409</v>
      </c>
      <c r="J295" s="148">
        <v>1003</v>
      </c>
      <c r="K295" s="148">
        <v>0</v>
      </c>
      <c r="L295" s="147">
        <v>0</v>
      </c>
      <c r="M295" s="131"/>
    </row>
    <row r="296" spans="1:13" ht="42.75" customHeight="1">
      <c r="A296" s="131"/>
      <c r="B296" s="146"/>
      <c r="C296" s="151" t="s">
        <v>1009</v>
      </c>
      <c r="D296" s="151"/>
      <c r="E296" s="151"/>
      <c r="F296" s="155" t="s">
        <v>728</v>
      </c>
      <c r="G296" s="154" t="s">
        <v>812</v>
      </c>
      <c r="H296" s="153" t="s">
        <v>991</v>
      </c>
      <c r="I296" s="149" t="s">
        <v>409</v>
      </c>
      <c r="J296" s="148">
        <v>1003</v>
      </c>
      <c r="K296" s="148">
        <v>0</v>
      </c>
      <c r="L296" s="147">
        <v>0</v>
      </c>
      <c r="M296" s="131"/>
    </row>
    <row r="297" spans="1:13" ht="21.75" customHeight="1">
      <c r="A297" s="131"/>
      <c r="B297" s="146"/>
      <c r="C297" s="145"/>
      <c r="D297" s="144" t="s">
        <v>596</v>
      </c>
      <c r="E297" s="144"/>
      <c r="F297" s="155" t="s">
        <v>728</v>
      </c>
      <c r="G297" s="154" t="s">
        <v>812</v>
      </c>
      <c r="H297" s="153" t="s">
        <v>991</v>
      </c>
      <c r="I297" s="149" t="s">
        <v>856</v>
      </c>
      <c r="J297" s="148">
        <v>1003</v>
      </c>
      <c r="K297" s="148">
        <v>0</v>
      </c>
      <c r="L297" s="147">
        <v>0</v>
      </c>
      <c r="M297" s="131"/>
    </row>
    <row r="298" spans="1:13" ht="53.25" customHeight="1" hidden="1">
      <c r="A298" s="131"/>
      <c r="B298" s="146"/>
      <c r="C298" s="151" t="s">
        <v>1008</v>
      </c>
      <c r="D298" s="151"/>
      <c r="E298" s="151"/>
      <c r="F298" s="155" t="s">
        <v>728</v>
      </c>
      <c r="G298" s="154" t="s">
        <v>812</v>
      </c>
      <c r="H298" s="153" t="s">
        <v>1007</v>
      </c>
      <c r="I298" s="149" t="s">
        <v>409</v>
      </c>
      <c r="J298" s="148">
        <v>0</v>
      </c>
      <c r="K298" s="148">
        <v>0</v>
      </c>
      <c r="L298" s="147"/>
      <c r="M298" s="131"/>
    </row>
    <row r="299" spans="1:13" ht="21.75" customHeight="1" hidden="1">
      <c r="A299" s="131"/>
      <c r="B299" s="146"/>
      <c r="C299" s="145"/>
      <c r="D299" s="144" t="s">
        <v>596</v>
      </c>
      <c r="E299" s="144"/>
      <c r="F299" s="155" t="s">
        <v>728</v>
      </c>
      <c r="G299" s="154" t="s">
        <v>812</v>
      </c>
      <c r="H299" s="153" t="s">
        <v>1007</v>
      </c>
      <c r="I299" s="149" t="s">
        <v>856</v>
      </c>
      <c r="J299" s="148">
        <v>0</v>
      </c>
      <c r="K299" s="148">
        <v>0</v>
      </c>
      <c r="L299" s="147"/>
      <c r="M299" s="131"/>
    </row>
    <row r="300" spans="1:13" s="156" customFormat="1" ht="21.75" customHeight="1">
      <c r="A300" s="157"/>
      <c r="B300" s="163"/>
      <c r="C300" s="163"/>
      <c r="D300" s="163"/>
      <c r="E300" s="162" t="s">
        <v>1006</v>
      </c>
      <c r="F300" s="161" t="s">
        <v>1003</v>
      </c>
      <c r="G300" s="160" t="s">
        <v>409</v>
      </c>
      <c r="H300" s="159" t="s">
        <v>409</v>
      </c>
      <c r="I300" s="158" t="s">
        <v>409</v>
      </c>
      <c r="J300" s="133">
        <v>57236.7</v>
      </c>
      <c r="K300" s="133">
        <v>57048.7</v>
      </c>
      <c r="L300" s="132">
        <v>99.6715394143967</v>
      </c>
      <c r="M300" s="157"/>
    </row>
    <row r="301" spans="1:13" ht="21.75" customHeight="1">
      <c r="A301" s="131"/>
      <c r="B301" s="152" t="s">
        <v>1006</v>
      </c>
      <c r="C301" s="152"/>
      <c r="D301" s="152"/>
      <c r="E301" s="152"/>
      <c r="F301" s="155" t="s">
        <v>1003</v>
      </c>
      <c r="G301" s="154" t="s">
        <v>935</v>
      </c>
      <c r="H301" s="153" t="s">
        <v>409</v>
      </c>
      <c r="I301" s="149" t="s">
        <v>409</v>
      </c>
      <c r="J301" s="148">
        <v>57236.7</v>
      </c>
      <c r="K301" s="148">
        <v>57048.7</v>
      </c>
      <c r="L301" s="147">
        <v>99.6715394143967</v>
      </c>
      <c r="M301" s="131"/>
    </row>
    <row r="302" spans="1:13" ht="21.75" customHeight="1">
      <c r="A302" s="131"/>
      <c r="B302" s="146"/>
      <c r="C302" s="151" t="s">
        <v>1005</v>
      </c>
      <c r="D302" s="151"/>
      <c r="E302" s="151"/>
      <c r="F302" s="155" t="s">
        <v>1003</v>
      </c>
      <c r="G302" s="154" t="s">
        <v>935</v>
      </c>
      <c r="H302" s="153" t="s">
        <v>885</v>
      </c>
      <c r="I302" s="149" t="s">
        <v>409</v>
      </c>
      <c r="J302" s="148">
        <v>45000</v>
      </c>
      <c r="K302" s="148">
        <v>44812.1</v>
      </c>
      <c r="L302" s="147">
        <v>99.58244444444443</v>
      </c>
      <c r="M302" s="131"/>
    </row>
    <row r="303" spans="1:13" ht="21.75" customHeight="1">
      <c r="A303" s="131"/>
      <c r="B303" s="146"/>
      <c r="C303" s="145"/>
      <c r="D303" s="144" t="s">
        <v>418</v>
      </c>
      <c r="E303" s="144"/>
      <c r="F303" s="155" t="s">
        <v>1003</v>
      </c>
      <c r="G303" s="154" t="s">
        <v>935</v>
      </c>
      <c r="H303" s="153" t="s">
        <v>885</v>
      </c>
      <c r="I303" s="149" t="s">
        <v>848</v>
      </c>
      <c r="J303" s="148">
        <v>45000</v>
      </c>
      <c r="K303" s="148">
        <v>44812.1</v>
      </c>
      <c r="L303" s="147">
        <v>99.58244444444443</v>
      </c>
      <c r="M303" s="131"/>
    </row>
    <row r="304" spans="1:13" ht="32.25" customHeight="1">
      <c r="A304" s="131"/>
      <c r="B304" s="146"/>
      <c r="C304" s="151" t="s">
        <v>1004</v>
      </c>
      <c r="D304" s="151"/>
      <c r="E304" s="151"/>
      <c r="F304" s="155" t="s">
        <v>1003</v>
      </c>
      <c r="G304" s="154" t="s">
        <v>935</v>
      </c>
      <c r="H304" s="153" t="s">
        <v>1002</v>
      </c>
      <c r="I304" s="149" t="s">
        <v>409</v>
      </c>
      <c r="J304" s="148">
        <v>12236.7</v>
      </c>
      <c r="K304" s="148">
        <v>12236.6</v>
      </c>
      <c r="L304" s="147">
        <v>99.99918278620869</v>
      </c>
      <c r="M304" s="131"/>
    </row>
    <row r="305" spans="1:13" ht="21.75" customHeight="1">
      <c r="A305" s="131"/>
      <c r="B305" s="146"/>
      <c r="C305" s="145"/>
      <c r="D305" s="144" t="s">
        <v>418</v>
      </c>
      <c r="E305" s="144"/>
      <c r="F305" s="155" t="s">
        <v>1003</v>
      </c>
      <c r="G305" s="154" t="s">
        <v>935</v>
      </c>
      <c r="H305" s="153" t="s">
        <v>1002</v>
      </c>
      <c r="I305" s="149" t="s">
        <v>848</v>
      </c>
      <c r="J305" s="148">
        <v>12236.7</v>
      </c>
      <c r="K305" s="148">
        <v>12236.6</v>
      </c>
      <c r="L305" s="147">
        <v>99.99918278620869</v>
      </c>
      <c r="M305" s="131"/>
    </row>
    <row r="306" spans="1:13" s="156" customFormat="1" ht="21.75" customHeight="1">
      <c r="A306" s="157"/>
      <c r="B306" s="163"/>
      <c r="C306" s="163"/>
      <c r="D306" s="163"/>
      <c r="E306" s="162" t="s">
        <v>1001</v>
      </c>
      <c r="F306" s="161" t="s">
        <v>998</v>
      </c>
      <c r="G306" s="160" t="s">
        <v>409</v>
      </c>
      <c r="H306" s="159" t="s">
        <v>409</v>
      </c>
      <c r="I306" s="158" t="s">
        <v>409</v>
      </c>
      <c r="J306" s="133">
        <v>2500</v>
      </c>
      <c r="K306" s="133">
        <v>2298.2</v>
      </c>
      <c r="L306" s="132">
        <v>91.92799999999998</v>
      </c>
      <c r="M306" s="157"/>
    </row>
    <row r="307" spans="1:13" ht="21.75" customHeight="1">
      <c r="A307" s="131"/>
      <c r="B307" s="152" t="s">
        <v>1001</v>
      </c>
      <c r="C307" s="152"/>
      <c r="D307" s="152"/>
      <c r="E307" s="152"/>
      <c r="F307" s="155" t="s">
        <v>998</v>
      </c>
      <c r="G307" s="154" t="s">
        <v>935</v>
      </c>
      <c r="H307" s="153" t="s">
        <v>409</v>
      </c>
      <c r="I307" s="149" t="s">
        <v>409</v>
      </c>
      <c r="J307" s="148">
        <v>2500</v>
      </c>
      <c r="K307" s="148">
        <v>2298.2</v>
      </c>
      <c r="L307" s="147">
        <v>91.92799999999998</v>
      </c>
      <c r="M307" s="131"/>
    </row>
    <row r="308" spans="1:13" ht="32.25" customHeight="1">
      <c r="A308" s="131"/>
      <c r="B308" s="146"/>
      <c r="C308" s="151" t="s">
        <v>1000</v>
      </c>
      <c r="D308" s="151"/>
      <c r="E308" s="151"/>
      <c r="F308" s="155" t="s">
        <v>998</v>
      </c>
      <c r="G308" s="154" t="s">
        <v>935</v>
      </c>
      <c r="H308" s="153" t="s">
        <v>885</v>
      </c>
      <c r="I308" s="149" t="s">
        <v>409</v>
      </c>
      <c r="J308" s="148">
        <v>25</v>
      </c>
      <c r="K308" s="148">
        <v>22.8</v>
      </c>
      <c r="L308" s="147">
        <v>91.2</v>
      </c>
      <c r="M308" s="131"/>
    </row>
    <row r="309" spans="1:13" ht="21.75" customHeight="1">
      <c r="A309" s="131"/>
      <c r="B309" s="146"/>
      <c r="C309" s="145"/>
      <c r="D309" s="144" t="s">
        <v>418</v>
      </c>
      <c r="E309" s="144"/>
      <c r="F309" s="155" t="s">
        <v>998</v>
      </c>
      <c r="G309" s="154" t="s">
        <v>935</v>
      </c>
      <c r="H309" s="153" t="s">
        <v>885</v>
      </c>
      <c r="I309" s="149" t="s">
        <v>848</v>
      </c>
      <c r="J309" s="148">
        <v>3.7</v>
      </c>
      <c r="K309" s="148">
        <v>1.5</v>
      </c>
      <c r="L309" s="147">
        <v>40.54054054054054</v>
      </c>
      <c r="M309" s="131"/>
    </row>
    <row r="310" spans="1:13" ht="21.75" customHeight="1">
      <c r="A310" s="131"/>
      <c r="B310" s="146"/>
      <c r="C310" s="145"/>
      <c r="D310" s="144" t="s">
        <v>445</v>
      </c>
      <c r="E310" s="144"/>
      <c r="F310" s="155" t="s">
        <v>998</v>
      </c>
      <c r="G310" s="154" t="s">
        <v>935</v>
      </c>
      <c r="H310" s="153" t="s">
        <v>885</v>
      </c>
      <c r="I310" s="149" t="s">
        <v>996</v>
      </c>
      <c r="J310" s="148">
        <v>21.3</v>
      </c>
      <c r="K310" s="148">
        <v>21.3</v>
      </c>
      <c r="L310" s="147">
        <v>100</v>
      </c>
      <c r="M310" s="131"/>
    </row>
    <row r="311" spans="1:13" ht="32.25" customHeight="1">
      <c r="A311" s="131"/>
      <c r="B311" s="146"/>
      <c r="C311" s="151" t="s">
        <v>999</v>
      </c>
      <c r="D311" s="151"/>
      <c r="E311" s="151"/>
      <c r="F311" s="155" t="s">
        <v>998</v>
      </c>
      <c r="G311" s="154" t="s">
        <v>935</v>
      </c>
      <c r="H311" s="153" t="s">
        <v>997</v>
      </c>
      <c r="I311" s="149" t="s">
        <v>409</v>
      </c>
      <c r="J311" s="148">
        <v>2475</v>
      </c>
      <c r="K311" s="148">
        <v>2275.4</v>
      </c>
      <c r="L311" s="147">
        <v>91.93535353535354</v>
      </c>
      <c r="M311" s="131"/>
    </row>
    <row r="312" spans="1:13" ht="21.75" customHeight="1">
      <c r="A312" s="131"/>
      <c r="B312" s="146"/>
      <c r="C312" s="145"/>
      <c r="D312" s="144" t="s">
        <v>418</v>
      </c>
      <c r="E312" s="144"/>
      <c r="F312" s="155" t="s">
        <v>998</v>
      </c>
      <c r="G312" s="154" t="s">
        <v>935</v>
      </c>
      <c r="H312" s="153" t="s">
        <v>997</v>
      </c>
      <c r="I312" s="149" t="s">
        <v>848</v>
      </c>
      <c r="J312" s="148">
        <v>351.2</v>
      </c>
      <c r="K312" s="148">
        <v>151.6</v>
      </c>
      <c r="L312" s="147">
        <v>43.16628701594533</v>
      </c>
      <c r="M312" s="131"/>
    </row>
    <row r="313" spans="1:13" ht="21.75" customHeight="1">
      <c r="A313" s="131"/>
      <c r="B313" s="146"/>
      <c r="C313" s="145"/>
      <c r="D313" s="144" t="s">
        <v>445</v>
      </c>
      <c r="E313" s="144"/>
      <c r="F313" s="155" t="s">
        <v>998</v>
      </c>
      <c r="G313" s="154" t="s">
        <v>935</v>
      </c>
      <c r="H313" s="153" t="s">
        <v>997</v>
      </c>
      <c r="I313" s="149" t="s">
        <v>996</v>
      </c>
      <c r="J313" s="148">
        <v>2123.8</v>
      </c>
      <c r="K313" s="148">
        <v>2123.8</v>
      </c>
      <c r="L313" s="147">
        <v>100</v>
      </c>
      <c r="M313" s="131"/>
    </row>
    <row r="314" spans="1:13" s="156" customFormat="1" ht="32.25" customHeight="1">
      <c r="A314" s="157"/>
      <c r="B314" s="163"/>
      <c r="C314" s="163"/>
      <c r="D314" s="163"/>
      <c r="E314" s="162" t="s">
        <v>995</v>
      </c>
      <c r="F314" s="161" t="s">
        <v>979</v>
      </c>
      <c r="G314" s="160" t="s">
        <v>409</v>
      </c>
      <c r="H314" s="159" t="s">
        <v>409</v>
      </c>
      <c r="I314" s="158" t="s">
        <v>409</v>
      </c>
      <c r="J314" s="133">
        <v>2304.5</v>
      </c>
      <c r="K314" s="133">
        <v>1287</v>
      </c>
      <c r="L314" s="132">
        <v>55.847255369928405</v>
      </c>
      <c r="M314" s="157"/>
    </row>
    <row r="315" spans="1:13" ht="32.25" customHeight="1">
      <c r="A315" s="131"/>
      <c r="B315" s="152" t="s">
        <v>994</v>
      </c>
      <c r="C315" s="152"/>
      <c r="D315" s="152"/>
      <c r="E315" s="152"/>
      <c r="F315" s="155" t="s">
        <v>979</v>
      </c>
      <c r="G315" s="154" t="s">
        <v>816</v>
      </c>
      <c r="H315" s="153" t="s">
        <v>409</v>
      </c>
      <c r="I315" s="149" t="s">
        <v>409</v>
      </c>
      <c r="J315" s="148">
        <v>2104.5</v>
      </c>
      <c r="K315" s="148">
        <v>1112</v>
      </c>
      <c r="L315" s="147">
        <v>52.83915419339511</v>
      </c>
      <c r="M315" s="131"/>
    </row>
    <row r="316" spans="1:13" ht="32.25" customHeight="1">
      <c r="A316" s="131"/>
      <c r="B316" s="146"/>
      <c r="C316" s="151" t="s">
        <v>993</v>
      </c>
      <c r="D316" s="151"/>
      <c r="E316" s="151"/>
      <c r="F316" s="155" t="s">
        <v>979</v>
      </c>
      <c r="G316" s="154" t="s">
        <v>816</v>
      </c>
      <c r="H316" s="153" t="s">
        <v>885</v>
      </c>
      <c r="I316" s="149" t="s">
        <v>409</v>
      </c>
      <c r="J316" s="148">
        <v>14.8</v>
      </c>
      <c r="K316" s="148">
        <v>0</v>
      </c>
      <c r="L316" s="147">
        <v>0</v>
      </c>
      <c r="M316" s="131"/>
    </row>
    <row r="317" spans="1:13" ht="12.75" customHeight="1">
      <c r="A317" s="131"/>
      <c r="B317" s="146"/>
      <c r="C317" s="145"/>
      <c r="D317" s="144" t="s">
        <v>428</v>
      </c>
      <c r="E317" s="144"/>
      <c r="F317" s="155" t="s">
        <v>979</v>
      </c>
      <c r="G317" s="154" t="s">
        <v>816</v>
      </c>
      <c r="H317" s="153" t="s">
        <v>885</v>
      </c>
      <c r="I317" s="149" t="s">
        <v>846</v>
      </c>
      <c r="J317" s="148">
        <v>14.8</v>
      </c>
      <c r="K317" s="148">
        <v>0</v>
      </c>
      <c r="L317" s="147">
        <v>0</v>
      </c>
      <c r="M317" s="131"/>
    </row>
    <row r="318" spans="1:13" ht="42.75" customHeight="1">
      <c r="A318" s="131"/>
      <c r="B318" s="146"/>
      <c r="C318" s="151" t="s">
        <v>992</v>
      </c>
      <c r="D318" s="151"/>
      <c r="E318" s="151"/>
      <c r="F318" s="155" t="s">
        <v>979</v>
      </c>
      <c r="G318" s="154" t="s">
        <v>816</v>
      </c>
      <c r="H318" s="153" t="s">
        <v>991</v>
      </c>
      <c r="I318" s="149" t="s">
        <v>409</v>
      </c>
      <c r="J318" s="148">
        <v>298.7</v>
      </c>
      <c r="K318" s="148">
        <v>222.4</v>
      </c>
      <c r="L318" s="147">
        <v>74.45597589554738</v>
      </c>
      <c r="M318" s="131"/>
    </row>
    <row r="319" spans="1:13" ht="21.75" customHeight="1">
      <c r="A319" s="131"/>
      <c r="B319" s="146"/>
      <c r="C319" s="145"/>
      <c r="D319" s="144" t="s">
        <v>418</v>
      </c>
      <c r="E319" s="144"/>
      <c r="F319" s="155" t="s">
        <v>979</v>
      </c>
      <c r="G319" s="154" t="s">
        <v>816</v>
      </c>
      <c r="H319" s="153" t="s">
        <v>991</v>
      </c>
      <c r="I319" s="149" t="s">
        <v>848</v>
      </c>
      <c r="J319" s="148">
        <v>13.5</v>
      </c>
      <c r="K319" s="148">
        <v>0</v>
      </c>
      <c r="L319" s="147">
        <v>0</v>
      </c>
      <c r="M319" s="131"/>
    </row>
    <row r="320" spans="1:13" ht="12.75" customHeight="1">
      <c r="A320" s="131"/>
      <c r="B320" s="146"/>
      <c r="C320" s="145"/>
      <c r="D320" s="144" t="s">
        <v>428</v>
      </c>
      <c r="E320" s="144"/>
      <c r="F320" s="155" t="s">
        <v>979</v>
      </c>
      <c r="G320" s="154" t="s">
        <v>816</v>
      </c>
      <c r="H320" s="153" t="s">
        <v>991</v>
      </c>
      <c r="I320" s="149" t="s">
        <v>846</v>
      </c>
      <c r="J320" s="148">
        <v>285.2</v>
      </c>
      <c r="K320" s="148">
        <v>222.4</v>
      </c>
      <c r="L320" s="147">
        <v>77.9803646563815</v>
      </c>
      <c r="M320" s="131"/>
    </row>
    <row r="321" spans="1:13" ht="42.75" customHeight="1" hidden="1">
      <c r="A321" s="131"/>
      <c r="B321" s="146"/>
      <c r="C321" s="151" t="s">
        <v>990</v>
      </c>
      <c r="D321" s="151"/>
      <c r="E321" s="151"/>
      <c r="F321" s="155" t="s">
        <v>979</v>
      </c>
      <c r="G321" s="154" t="s">
        <v>816</v>
      </c>
      <c r="H321" s="153" t="s">
        <v>989</v>
      </c>
      <c r="I321" s="149" t="s">
        <v>409</v>
      </c>
      <c r="J321" s="148">
        <v>0</v>
      </c>
      <c r="K321" s="148">
        <v>0</v>
      </c>
      <c r="L321" s="147"/>
      <c r="M321" s="131"/>
    </row>
    <row r="322" spans="1:13" ht="21.75" customHeight="1" hidden="1">
      <c r="A322" s="131"/>
      <c r="B322" s="146"/>
      <c r="C322" s="145"/>
      <c r="D322" s="144" t="s">
        <v>418</v>
      </c>
      <c r="E322" s="144"/>
      <c r="F322" s="155" t="s">
        <v>979</v>
      </c>
      <c r="G322" s="154" t="s">
        <v>816</v>
      </c>
      <c r="H322" s="153" t="s">
        <v>989</v>
      </c>
      <c r="I322" s="149" t="s">
        <v>848</v>
      </c>
      <c r="J322" s="148">
        <v>0</v>
      </c>
      <c r="K322" s="148">
        <v>0</v>
      </c>
      <c r="L322" s="147"/>
      <c r="M322" s="131"/>
    </row>
    <row r="323" spans="1:13" ht="63.75" customHeight="1" hidden="1">
      <c r="A323" s="131"/>
      <c r="B323" s="146"/>
      <c r="C323" s="151" t="s">
        <v>988</v>
      </c>
      <c r="D323" s="151"/>
      <c r="E323" s="151"/>
      <c r="F323" s="155" t="s">
        <v>979</v>
      </c>
      <c r="G323" s="154" t="s">
        <v>816</v>
      </c>
      <c r="H323" s="153" t="s">
        <v>987</v>
      </c>
      <c r="I323" s="149" t="s">
        <v>409</v>
      </c>
      <c r="J323" s="148">
        <v>0</v>
      </c>
      <c r="K323" s="148">
        <v>0</v>
      </c>
      <c r="L323" s="147"/>
      <c r="M323" s="131"/>
    </row>
    <row r="324" spans="1:13" ht="12.75" customHeight="1" hidden="1">
      <c r="A324" s="131"/>
      <c r="B324" s="146"/>
      <c r="C324" s="145"/>
      <c r="D324" s="144" t="s">
        <v>428</v>
      </c>
      <c r="E324" s="144"/>
      <c r="F324" s="155" t="s">
        <v>979</v>
      </c>
      <c r="G324" s="154" t="s">
        <v>816</v>
      </c>
      <c r="H324" s="153" t="s">
        <v>987</v>
      </c>
      <c r="I324" s="149" t="s">
        <v>846</v>
      </c>
      <c r="J324" s="148">
        <v>0</v>
      </c>
      <c r="K324" s="148">
        <v>0</v>
      </c>
      <c r="L324" s="147"/>
      <c r="M324" s="131"/>
    </row>
    <row r="325" spans="1:13" ht="43.5" customHeight="1">
      <c r="A325" s="131"/>
      <c r="B325" s="146"/>
      <c r="C325" s="151" t="s">
        <v>986</v>
      </c>
      <c r="D325" s="151"/>
      <c r="E325" s="151"/>
      <c r="F325" s="155" t="s">
        <v>979</v>
      </c>
      <c r="G325" s="154" t="s">
        <v>816</v>
      </c>
      <c r="H325" s="153" t="s">
        <v>985</v>
      </c>
      <c r="I325" s="149" t="s">
        <v>409</v>
      </c>
      <c r="J325" s="148">
        <v>31.4</v>
      </c>
      <c r="K325" s="148">
        <v>0</v>
      </c>
      <c r="L325" s="147">
        <v>0</v>
      </c>
      <c r="M325" s="131"/>
    </row>
    <row r="326" spans="1:13" ht="21.75" customHeight="1">
      <c r="A326" s="131"/>
      <c r="B326" s="146"/>
      <c r="C326" s="145"/>
      <c r="D326" s="144" t="s">
        <v>418</v>
      </c>
      <c r="E326" s="144"/>
      <c r="F326" s="155" t="s">
        <v>979</v>
      </c>
      <c r="G326" s="154" t="s">
        <v>816</v>
      </c>
      <c r="H326" s="153" t="s">
        <v>985</v>
      </c>
      <c r="I326" s="149" t="s">
        <v>848</v>
      </c>
      <c r="J326" s="148">
        <v>31.4</v>
      </c>
      <c r="K326" s="148">
        <v>0</v>
      </c>
      <c r="L326" s="147">
        <v>0</v>
      </c>
      <c r="M326" s="131"/>
    </row>
    <row r="327" spans="1:13" ht="67.5" customHeight="1">
      <c r="A327" s="131"/>
      <c r="B327" s="146"/>
      <c r="C327" s="151" t="s">
        <v>984</v>
      </c>
      <c r="D327" s="151"/>
      <c r="E327" s="151"/>
      <c r="F327" s="155" t="s">
        <v>979</v>
      </c>
      <c r="G327" s="154" t="s">
        <v>816</v>
      </c>
      <c r="H327" s="153" t="s">
        <v>983</v>
      </c>
      <c r="I327" s="149" t="s">
        <v>409</v>
      </c>
      <c r="J327" s="148">
        <v>1159.6</v>
      </c>
      <c r="K327" s="148">
        <v>889.6</v>
      </c>
      <c r="L327" s="147">
        <v>76.71610900310452</v>
      </c>
      <c r="M327" s="131"/>
    </row>
    <row r="328" spans="1:13" ht="12.75" customHeight="1">
      <c r="A328" s="131"/>
      <c r="B328" s="146"/>
      <c r="C328" s="145"/>
      <c r="D328" s="144" t="s">
        <v>428</v>
      </c>
      <c r="E328" s="144"/>
      <c r="F328" s="155" t="s">
        <v>979</v>
      </c>
      <c r="G328" s="154" t="s">
        <v>816</v>
      </c>
      <c r="H328" s="153" t="s">
        <v>983</v>
      </c>
      <c r="I328" s="149" t="s">
        <v>846</v>
      </c>
      <c r="J328" s="148">
        <v>1159.6</v>
      </c>
      <c r="K328" s="148">
        <v>889.6</v>
      </c>
      <c r="L328" s="147">
        <v>76.71610900310452</v>
      </c>
      <c r="M328" s="131"/>
    </row>
    <row r="329" spans="1:13" ht="56.25" customHeight="1">
      <c r="A329" s="131"/>
      <c r="B329" s="146"/>
      <c r="C329" s="151" t="s">
        <v>982</v>
      </c>
      <c r="D329" s="151"/>
      <c r="E329" s="151"/>
      <c r="F329" s="155" t="s">
        <v>979</v>
      </c>
      <c r="G329" s="154" t="s">
        <v>816</v>
      </c>
      <c r="H329" s="153" t="s">
        <v>955</v>
      </c>
      <c r="I329" s="149" t="s">
        <v>409</v>
      </c>
      <c r="J329" s="148">
        <v>600</v>
      </c>
      <c r="K329" s="148">
        <v>0</v>
      </c>
      <c r="L329" s="147">
        <v>0</v>
      </c>
      <c r="M329" s="131"/>
    </row>
    <row r="330" spans="1:13" ht="21.75" customHeight="1">
      <c r="A330" s="131"/>
      <c r="B330" s="146"/>
      <c r="C330" s="145"/>
      <c r="D330" s="144" t="s">
        <v>418</v>
      </c>
      <c r="E330" s="144"/>
      <c r="F330" s="155" t="s">
        <v>979</v>
      </c>
      <c r="G330" s="154" t="s">
        <v>816</v>
      </c>
      <c r="H330" s="153" t="s">
        <v>955</v>
      </c>
      <c r="I330" s="149" t="s">
        <v>848</v>
      </c>
      <c r="J330" s="148">
        <v>600</v>
      </c>
      <c r="K330" s="148">
        <v>0</v>
      </c>
      <c r="L330" s="147">
        <v>0</v>
      </c>
      <c r="M330" s="131"/>
    </row>
    <row r="331" spans="1:13" ht="45" customHeight="1">
      <c r="A331" s="131"/>
      <c r="B331" s="152" t="s">
        <v>981</v>
      </c>
      <c r="C331" s="152"/>
      <c r="D331" s="152"/>
      <c r="E331" s="152"/>
      <c r="F331" s="155" t="s">
        <v>979</v>
      </c>
      <c r="G331" s="154" t="s">
        <v>400</v>
      </c>
      <c r="H331" s="153" t="s">
        <v>409</v>
      </c>
      <c r="I331" s="149" t="s">
        <v>409</v>
      </c>
      <c r="J331" s="148">
        <v>200</v>
      </c>
      <c r="K331" s="148">
        <v>175</v>
      </c>
      <c r="L331" s="147">
        <v>87.5</v>
      </c>
      <c r="M331" s="131"/>
    </row>
    <row r="332" spans="1:13" ht="47.25" customHeight="1">
      <c r="A332" s="131"/>
      <c r="B332" s="146"/>
      <c r="C332" s="151" t="s">
        <v>980</v>
      </c>
      <c r="D332" s="151"/>
      <c r="E332" s="151"/>
      <c r="F332" s="155" t="s">
        <v>979</v>
      </c>
      <c r="G332" s="154" t="s">
        <v>400</v>
      </c>
      <c r="H332" s="153" t="s">
        <v>885</v>
      </c>
      <c r="I332" s="149" t="s">
        <v>409</v>
      </c>
      <c r="J332" s="148">
        <v>200</v>
      </c>
      <c r="K332" s="148">
        <v>175</v>
      </c>
      <c r="L332" s="147">
        <v>87.5</v>
      </c>
      <c r="M332" s="131"/>
    </row>
    <row r="333" spans="1:13" ht="21.75" customHeight="1">
      <c r="A333" s="131"/>
      <c r="B333" s="146"/>
      <c r="C333" s="145"/>
      <c r="D333" s="144" t="s">
        <v>418</v>
      </c>
      <c r="E333" s="144"/>
      <c r="F333" s="155" t="s">
        <v>979</v>
      </c>
      <c r="G333" s="154" t="s">
        <v>400</v>
      </c>
      <c r="H333" s="153" t="s">
        <v>885</v>
      </c>
      <c r="I333" s="149" t="s">
        <v>848</v>
      </c>
      <c r="J333" s="148">
        <v>0</v>
      </c>
      <c r="K333" s="148">
        <v>0</v>
      </c>
      <c r="L333" s="147"/>
      <c r="M333" s="131"/>
    </row>
    <row r="334" spans="1:13" ht="12.75" customHeight="1">
      <c r="A334" s="131"/>
      <c r="B334" s="146"/>
      <c r="C334" s="145"/>
      <c r="D334" s="144" t="s">
        <v>428</v>
      </c>
      <c r="E334" s="144"/>
      <c r="F334" s="155" t="s">
        <v>979</v>
      </c>
      <c r="G334" s="154" t="s">
        <v>400</v>
      </c>
      <c r="H334" s="153" t="s">
        <v>885</v>
      </c>
      <c r="I334" s="149" t="s">
        <v>846</v>
      </c>
      <c r="J334" s="148">
        <v>60</v>
      </c>
      <c r="K334" s="148">
        <v>60</v>
      </c>
      <c r="L334" s="147">
        <v>100</v>
      </c>
      <c r="M334" s="131"/>
    </row>
    <row r="335" spans="1:13" ht="12.75" customHeight="1">
      <c r="A335" s="131"/>
      <c r="B335" s="146"/>
      <c r="C335" s="145"/>
      <c r="D335" s="144" t="s">
        <v>521</v>
      </c>
      <c r="E335" s="144"/>
      <c r="F335" s="155" t="s">
        <v>979</v>
      </c>
      <c r="G335" s="154" t="s">
        <v>400</v>
      </c>
      <c r="H335" s="153" t="s">
        <v>885</v>
      </c>
      <c r="I335" s="149" t="s">
        <v>850</v>
      </c>
      <c r="J335" s="148">
        <v>140</v>
      </c>
      <c r="K335" s="148">
        <v>115</v>
      </c>
      <c r="L335" s="147">
        <v>82.14285714285714</v>
      </c>
      <c r="M335" s="131"/>
    </row>
    <row r="336" spans="1:13" s="156" customFormat="1" ht="32.25" customHeight="1">
      <c r="A336" s="157"/>
      <c r="B336" s="163"/>
      <c r="C336" s="163"/>
      <c r="D336" s="163"/>
      <c r="E336" s="162" t="s">
        <v>978</v>
      </c>
      <c r="F336" s="161" t="s">
        <v>976</v>
      </c>
      <c r="G336" s="160" t="s">
        <v>409</v>
      </c>
      <c r="H336" s="159" t="s">
        <v>409</v>
      </c>
      <c r="I336" s="158" t="s">
        <v>409</v>
      </c>
      <c r="J336" s="133">
        <v>250</v>
      </c>
      <c r="K336" s="133">
        <v>120.4</v>
      </c>
      <c r="L336" s="132">
        <v>48.16</v>
      </c>
      <c r="M336" s="157"/>
    </row>
    <row r="337" spans="1:13" ht="32.25" customHeight="1">
      <c r="A337" s="131"/>
      <c r="B337" s="152" t="s">
        <v>978</v>
      </c>
      <c r="C337" s="152"/>
      <c r="D337" s="152"/>
      <c r="E337" s="152"/>
      <c r="F337" s="155" t="s">
        <v>976</v>
      </c>
      <c r="G337" s="154" t="s">
        <v>935</v>
      </c>
      <c r="H337" s="153" t="s">
        <v>409</v>
      </c>
      <c r="I337" s="149" t="s">
        <v>409</v>
      </c>
      <c r="J337" s="148">
        <v>250</v>
      </c>
      <c r="K337" s="148">
        <v>120.4</v>
      </c>
      <c r="L337" s="147">
        <v>48.16</v>
      </c>
      <c r="M337" s="131"/>
    </row>
    <row r="338" spans="1:13" ht="32.25" customHeight="1">
      <c r="A338" s="131"/>
      <c r="B338" s="146"/>
      <c r="C338" s="151" t="s">
        <v>977</v>
      </c>
      <c r="D338" s="151"/>
      <c r="E338" s="151"/>
      <c r="F338" s="155" t="s">
        <v>976</v>
      </c>
      <c r="G338" s="154" t="s">
        <v>935</v>
      </c>
      <c r="H338" s="153" t="s">
        <v>885</v>
      </c>
      <c r="I338" s="149" t="s">
        <v>409</v>
      </c>
      <c r="J338" s="148">
        <v>250</v>
      </c>
      <c r="K338" s="148">
        <v>120.4</v>
      </c>
      <c r="L338" s="147">
        <v>48.16</v>
      </c>
      <c r="M338" s="131"/>
    </row>
    <row r="339" spans="1:13" ht="21.75" customHeight="1">
      <c r="A339" s="131"/>
      <c r="B339" s="146"/>
      <c r="C339" s="145"/>
      <c r="D339" s="144" t="s">
        <v>418</v>
      </c>
      <c r="E339" s="144"/>
      <c r="F339" s="155" t="s">
        <v>976</v>
      </c>
      <c r="G339" s="154" t="s">
        <v>935</v>
      </c>
      <c r="H339" s="153" t="s">
        <v>885</v>
      </c>
      <c r="I339" s="149" t="s">
        <v>848</v>
      </c>
      <c r="J339" s="148">
        <v>70</v>
      </c>
      <c r="K339" s="148">
        <v>67.1</v>
      </c>
      <c r="L339" s="147">
        <v>95.85714285714285</v>
      </c>
      <c r="M339" s="131"/>
    </row>
    <row r="340" spans="1:13" ht="12.75" customHeight="1">
      <c r="A340" s="131"/>
      <c r="B340" s="146"/>
      <c r="C340" s="145"/>
      <c r="D340" s="144" t="s">
        <v>428</v>
      </c>
      <c r="E340" s="144"/>
      <c r="F340" s="155" t="s">
        <v>976</v>
      </c>
      <c r="G340" s="154" t="s">
        <v>935</v>
      </c>
      <c r="H340" s="153" t="s">
        <v>885</v>
      </c>
      <c r="I340" s="149" t="s">
        <v>846</v>
      </c>
      <c r="J340" s="148">
        <v>55</v>
      </c>
      <c r="K340" s="148">
        <v>47.1</v>
      </c>
      <c r="L340" s="147">
        <v>85.63636363636364</v>
      </c>
      <c r="M340" s="131"/>
    </row>
    <row r="341" spans="1:13" ht="12.75" customHeight="1">
      <c r="A341" s="131"/>
      <c r="B341" s="146"/>
      <c r="C341" s="145"/>
      <c r="D341" s="144" t="s">
        <v>521</v>
      </c>
      <c r="E341" s="144"/>
      <c r="F341" s="155" t="s">
        <v>976</v>
      </c>
      <c r="G341" s="154" t="s">
        <v>935</v>
      </c>
      <c r="H341" s="153" t="s">
        <v>885</v>
      </c>
      <c r="I341" s="149" t="s">
        <v>850</v>
      </c>
      <c r="J341" s="148">
        <v>125</v>
      </c>
      <c r="K341" s="148">
        <v>6.2</v>
      </c>
      <c r="L341" s="147">
        <v>4.96</v>
      </c>
      <c r="M341" s="131"/>
    </row>
    <row r="342" spans="1:13" s="156" customFormat="1" ht="21.75" customHeight="1">
      <c r="A342" s="157"/>
      <c r="B342" s="163"/>
      <c r="C342" s="163"/>
      <c r="D342" s="163"/>
      <c r="E342" s="162" t="s">
        <v>975</v>
      </c>
      <c r="F342" s="161" t="s">
        <v>973</v>
      </c>
      <c r="G342" s="160" t="s">
        <v>409</v>
      </c>
      <c r="H342" s="159" t="s">
        <v>409</v>
      </c>
      <c r="I342" s="158" t="s">
        <v>409</v>
      </c>
      <c r="J342" s="133">
        <v>2379.5</v>
      </c>
      <c r="K342" s="133">
        <v>0</v>
      </c>
      <c r="L342" s="132">
        <v>0</v>
      </c>
      <c r="M342" s="157"/>
    </row>
    <row r="343" spans="1:13" ht="21.75" customHeight="1">
      <c r="A343" s="131"/>
      <c r="B343" s="152" t="s">
        <v>975</v>
      </c>
      <c r="C343" s="152"/>
      <c r="D343" s="152"/>
      <c r="E343" s="152"/>
      <c r="F343" s="155" t="s">
        <v>973</v>
      </c>
      <c r="G343" s="154" t="s">
        <v>935</v>
      </c>
      <c r="H343" s="153" t="s">
        <v>409</v>
      </c>
      <c r="I343" s="149" t="s">
        <v>409</v>
      </c>
      <c r="J343" s="148">
        <v>2379.5</v>
      </c>
      <c r="K343" s="148">
        <v>0</v>
      </c>
      <c r="L343" s="147">
        <v>0</v>
      </c>
      <c r="M343" s="131"/>
    </row>
    <row r="344" spans="1:13" ht="23.25" customHeight="1">
      <c r="A344" s="131"/>
      <c r="B344" s="146"/>
      <c r="C344" s="151" t="s">
        <v>974</v>
      </c>
      <c r="D344" s="151"/>
      <c r="E344" s="151"/>
      <c r="F344" s="155" t="s">
        <v>973</v>
      </c>
      <c r="G344" s="154" t="s">
        <v>935</v>
      </c>
      <c r="H344" s="153" t="s">
        <v>885</v>
      </c>
      <c r="I344" s="149" t="s">
        <v>409</v>
      </c>
      <c r="J344" s="148">
        <v>2379.5</v>
      </c>
      <c r="K344" s="148">
        <v>0</v>
      </c>
      <c r="L344" s="147">
        <v>0</v>
      </c>
      <c r="M344" s="131"/>
    </row>
    <row r="345" spans="1:13" ht="12.75" customHeight="1">
      <c r="A345" s="131"/>
      <c r="B345" s="146"/>
      <c r="C345" s="145"/>
      <c r="D345" s="144" t="s">
        <v>470</v>
      </c>
      <c r="E345" s="144"/>
      <c r="F345" s="155" t="s">
        <v>973</v>
      </c>
      <c r="G345" s="154" t="s">
        <v>935</v>
      </c>
      <c r="H345" s="153" t="s">
        <v>885</v>
      </c>
      <c r="I345" s="149" t="s">
        <v>888</v>
      </c>
      <c r="J345" s="148">
        <v>2379.5</v>
      </c>
      <c r="K345" s="148">
        <v>0</v>
      </c>
      <c r="L345" s="147">
        <v>0</v>
      </c>
      <c r="M345" s="131"/>
    </row>
    <row r="346" spans="1:13" s="156" customFormat="1" ht="21.75" customHeight="1">
      <c r="A346" s="157"/>
      <c r="B346" s="163"/>
      <c r="C346" s="163"/>
      <c r="D346" s="163"/>
      <c r="E346" s="162" t="s">
        <v>972</v>
      </c>
      <c r="F346" s="161" t="s">
        <v>940</v>
      </c>
      <c r="G346" s="160" t="s">
        <v>409</v>
      </c>
      <c r="H346" s="159" t="s">
        <v>409</v>
      </c>
      <c r="I346" s="158" t="s">
        <v>409</v>
      </c>
      <c r="J346" s="133">
        <v>1804727.4</v>
      </c>
      <c r="K346" s="133">
        <v>1295266.5</v>
      </c>
      <c r="L346" s="132">
        <v>71.77075607097227</v>
      </c>
      <c r="M346" s="157"/>
    </row>
    <row r="347" spans="1:13" ht="21.75" customHeight="1">
      <c r="A347" s="131"/>
      <c r="B347" s="152" t="s">
        <v>971</v>
      </c>
      <c r="C347" s="152"/>
      <c r="D347" s="152"/>
      <c r="E347" s="152"/>
      <c r="F347" s="155" t="s">
        <v>940</v>
      </c>
      <c r="G347" s="154" t="s">
        <v>816</v>
      </c>
      <c r="H347" s="153" t="s">
        <v>409</v>
      </c>
      <c r="I347" s="149" t="s">
        <v>409</v>
      </c>
      <c r="J347" s="148">
        <v>1712757.3</v>
      </c>
      <c r="K347" s="148">
        <v>1222666</v>
      </c>
      <c r="L347" s="147">
        <v>71.38582915396128</v>
      </c>
      <c r="M347" s="131"/>
    </row>
    <row r="348" spans="1:13" ht="32.25" customHeight="1">
      <c r="A348" s="131"/>
      <c r="B348" s="146"/>
      <c r="C348" s="151" t="s">
        <v>970</v>
      </c>
      <c r="D348" s="151"/>
      <c r="E348" s="151"/>
      <c r="F348" s="155" t="s">
        <v>940</v>
      </c>
      <c r="G348" s="154" t="s">
        <v>816</v>
      </c>
      <c r="H348" s="153" t="s">
        <v>903</v>
      </c>
      <c r="I348" s="149" t="s">
        <v>409</v>
      </c>
      <c r="J348" s="148">
        <v>262241.5</v>
      </c>
      <c r="K348" s="148">
        <v>183578.7</v>
      </c>
      <c r="L348" s="147">
        <v>70.00367981421705</v>
      </c>
      <c r="M348" s="131"/>
    </row>
    <row r="349" spans="1:13" ht="21.75" customHeight="1">
      <c r="A349" s="131"/>
      <c r="B349" s="146"/>
      <c r="C349" s="145"/>
      <c r="D349" s="144" t="s">
        <v>553</v>
      </c>
      <c r="E349" s="144"/>
      <c r="F349" s="155" t="s">
        <v>940</v>
      </c>
      <c r="G349" s="154" t="s">
        <v>816</v>
      </c>
      <c r="H349" s="153" t="s">
        <v>903</v>
      </c>
      <c r="I349" s="149" t="s">
        <v>852</v>
      </c>
      <c r="J349" s="148">
        <v>3.3</v>
      </c>
      <c r="K349" s="148">
        <v>3.3</v>
      </c>
      <c r="L349" s="147">
        <v>100</v>
      </c>
      <c r="M349" s="131"/>
    </row>
    <row r="350" spans="1:13" ht="21.75" customHeight="1">
      <c r="A350" s="131"/>
      <c r="B350" s="146"/>
      <c r="C350" s="145"/>
      <c r="D350" s="144" t="s">
        <v>430</v>
      </c>
      <c r="E350" s="144"/>
      <c r="F350" s="155" t="s">
        <v>940</v>
      </c>
      <c r="G350" s="154" t="s">
        <v>816</v>
      </c>
      <c r="H350" s="153" t="s">
        <v>903</v>
      </c>
      <c r="I350" s="149" t="s">
        <v>948</v>
      </c>
      <c r="J350" s="148">
        <v>133582.6</v>
      </c>
      <c r="K350" s="148">
        <v>91789.4</v>
      </c>
      <c r="L350" s="147">
        <v>68.71358994360043</v>
      </c>
      <c r="M350" s="131"/>
    </row>
    <row r="351" spans="1:13" ht="12.75" customHeight="1">
      <c r="A351" s="131"/>
      <c r="B351" s="146"/>
      <c r="C351" s="145"/>
      <c r="D351" s="144" t="s">
        <v>428</v>
      </c>
      <c r="E351" s="144"/>
      <c r="F351" s="155" t="s">
        <v>940</v>
      </c>
      <c r="G351" s="154" t="s">
        <v>816</v>
      </c>
      <c r="H351" s="153" t="s">
        <v>903</v>
      </c>
      <c r="I351" s="149" t="s">
        <v>846</v>
      </c>
      <c r="J351" s="148">
        <v>41960.4</v>
      </c>
      <c r="K351" s="148">
        <v>25657.9</v>
      </c>
      <c r="L351" s="147">
        <v>61.14789182181295</v>
      </c>
      <c r="M351" s="131"/>
    </row>
    <row r="352" spans="1:13" ht="21.75" customHeight="1">
      <c r="A352" s="131"/>
      <c r="B352" s="146"/>
      <c r="C352" s="145"/>
      <c r="D352" s="144" t="s">
        <v>528</v>
      </c>
      <c r="E352" s="144"/>
      <c r="F352" s="155" t="s">
        <v>940</v>
      </c>
      <c r="G352" s="154" t="s">
        <v>816</v>
      </c>
      <c r="H352" s="153" t="s">
        <v>903</v>
      </c>
      <c r="I352" s="149" t="s">
        <v>947</v>
      </c>
      <c r="J352" s="148">
        <v>75884.3</v>
      </c>
      <c r="K352" s="148">
        <v>58713</v>
      </c>
      <c r="L352" s="147">
        <v>77.37173565546496</v>
      </c>
      <c r="M352" s="131"/>
    </row>
    <row r="353" spans="1:13" ht="12.75" customHeight="1">
      <c r="A353" s="131"/>
      <c r="B353" s="146"/>
      <c r="C353" s="145"/>
      <c r="D353" s="144" t="s">
        <v>521</v>
      </c>
      <c r="E353" s="144"/>
      <c r="F353" s="155" t="s">
        <v>940</v>
      </c>
      <c r="G353" s="154" t="s">
        <v>816</v>
      </c>
      <c r="H353" s="153" t="s">
        <v>903</v>
      </c>
      <c r="I353" s="149" t="s">
        <v>850</v>
      </c>
      <c r="J353" s="148">
        <v>10810.9</v>
      </c>
      <c r="K353" s="148">
        <v>7415.1</v>
      </c>
      <c r="L353" s="147">
        <v>68.5891091398496</v>
      </c>
      <c r="M353" s="131"/>
    </row>
    <row r="354" spans="1:13" ht="32.25" customHeight="1">
      <c r="A354" s="131"/>
      <c r="B354" s="146"/>
      <c r="C354" s="151" t="s">
        <v>969</v>
      </c>
      <c r="D354" s="151"/>
      <c r="E354" s="151"/>
      <c r="F354" s="155" t="s">
        <v>940</v>
      </c>
      <c r="G354" s="154" t="s">
        <v>816</v>
      </c>
      <c r="H354" s="153" t="s">
        <v>899</v>
      </c>
      <c r="I354" s="149" t="s">
        <v>409</v>
      </c>
      <c r="J354" s="148">
        <v>21301.7</v>
      </c>
      <c r="K354" s="148">
        <v>13122.3</v>
      </c>
      <c r="L354" s="147">
        <v>61.60212565194326</v>
      </c>
      <c r="M354" s="131"/>
    </row>
    <row r="355" spans="1:13" ht="21.75" customHeight="1">
      <c r="A355" s="131"/>
      <c r="B355" s="146"/>
      <c r="C355" s="145"/>
      <c r="D355" s="144" t="s">
        <v>474</v>
      </c>
      <c r="E355" s="144"/>
      <c r="F355" s="155" t="s">
        <v>940</v>
      </c>
      <c r="G355" s="154" t="s">
        <v>816</v>
      </c>
      <c r="H355" s="153" t="s">
        <v>899</v>
      </c>
      <c r="I355" s="149" t="s">
        <v>891</v>
      </c>
      <c r="J355" s="148">
        <v>20542.7</v>
      </c>
      <c r="K355" s="148">
        <v>12836.7</v>
      </c>
      <c r="L355" s="147">
        <v>62.48789107566191</v>
      </c>
      <c r="M355" s="131"/>
    </row>
    <row r="356" spans="1:13" ht="21.75" customHeight="1">
      <c r="A356" s="131"/>
      <c r="B356" s="146"/>
      <c r="C356" s="145"/>
      <c r="D356" s="144" t="s">
        <v>472</v>
      </c>
      <c r="E356" s="144"/>
      <c r="F356" s="155" t="s">
        <v>940</v>
      </c>
      <c r="G356" s="154" t="s">
        <v>816</v>
      </c>
      <c r="H356" s="153" t="s">
        <v>899</v>
      </c>
      <c r="I356" s="149" t="s">
        <v>889</v>
      </c>
      <c r="J356" s="148">
        <v>539</v>
      </c>
      <c r="K356" s="148">
        <v>148.9</v>
      </c>
      <c r="L356" s="147">
        <v>27.625231910946198</v>
      </c>
      <c r="M356" s="131"/>
    </row>
    <row r="357" spans="1:13" ht="21.75" customHeight="1">
      <c r="A357" s="131"/>
      <c r="B357" s="146"/>
      <c r="C357" s="145"/>
      <c r="D357" s="144" t="s">
        <v>418</v>
      </c>
      <c r="E357" s="144"/>
      <c r="F357" s="155" t="s">
        <v>940</v>
      </c>
      <c r="G357" s="154" t="s">
        <v>816</v>
      </c>
      <c r="H357" s="153" t="s">
        <v>899</v>
      </c>
      <c r="I357" s="149" t="s">
        <v>848</v>
      </c>
      <c r="J357" s="148">
        <v>220</v>
      </c>
      <c r="K357" s="148">
        <v>136.7</v>
      </c>
      <c r="L357" s="147">
        <v>62.13636363636363</v>
      </c>
      <c r="M357" s="131"/>
    </row>
    <row r="358" spans="1:13" ht="32.25" customHeight="1">
      <c r="A358" s="131"/>
      <c r="B358" s="146"/>
      <c r="C358" s="151" t="s">
        <v>968</v>
      </c>
      <c r="D358" s="151"/>
      <c r="E358" s="151"/>
      <c r="F358" s="155" t="s">
        <v>940</v>
      </c>
      <c r="G358" s="154" t="s">
        <v>816</v>
      </c>
      <c r="H358" s="153" t="s">
        <v>887</v>
      </c>
      <c r="I358" s="149" t="s">
        <v>409</v>
      </c>
      <c r="J358" s="148">
        <v>920.6</v>
      </c>
      <c r="K358" s="148">
        <v>510.1</v>
      </c>
      <c r="L358" s="147">
        <v>55.40951553334782</v>
      </c>
      <c r="M358" s="131"/>
    </row>
    <row r="359" spans="1:13" ht="21.75" customHeight="1">
      <c r="A359" s="131"/>
      <c r="B359" s="146"/>
      <c r="C359" s="145"/>
      <c r="D359" s="144" t="s">
        <v>472</v>
      </c>
      <c r="E359" s="144"/>
      <c r="F359" s="155" t="s">
        <v>940</v>
      </c>
      <c r="G359" s="154" t="s">
        <v>816</v>
      </c>
      <c r="H359" s="153" t="s">
        <v>887</v>
      </c>
      <c r="I359" s="149" t="s">
        <v>889</v>
      </c>
      <c r="J359" s="148">
        <v>260</v>
      </c>
      <c r="K359" s="148">
        <v>205.5</v>
      </c>
      <c r="L359" s="147">
        <v>79.03846153846153</v>
      </c>
      <c r="M359" s="131"/>
    </row>
    <row r="360" spans="1:13" ht="12.75" customHeight="1">
      <c r="A360" s="131"/>
      <c r="B360" s="146"/>
      <c r="C360" s="145"/>
      <c r="D360" s="144" t="s">
        <v>470</v>
      </c>
      <c r="E360" s="144"/>
      <c r="F360" s="155" t="s">
        <v>940</v>
      </c>
      <c r="G360" s="154" t="s">
        <v>816</v>
      </c>
      <c r="H360" s="153" t="s">
        <v>887</v>
      </c>
      <c r="I360" s="149" t="s">
        <v>888</v>
      </c>
      <c r="J360" s="148">
        <v>660.6</v>
      </c>
      <c r="K360" s="148">
        <v>304.6</v>
      </c>
      <c r="L360" s="147">
        <v>46.109597335755375</v>
      </c>
      <c r="M360" s="131"/>
    </row>
    <row r="361" spans="1:13" ht="21.75" customHeight="1" hidden="1">
      <c r="A361" s="131"/>
      <c r="B361" s="146"/>
      <c r="C361" s="145"/>
      <c r="D361" s="144" t="s">
        <v>418</v>
      </c>
      <c r="E361" s="144"/>
      <c r="F361" s="155" t="s">
        <v>940</v>
      </c>
      <c r="G361" s="154" t="s">
        <v>816</v>
      </c>
      <c r="H361" s="153" t="s">
        <v>887</v>
      </c>
      <c r="I361" s="149" t="s">
        <v>848</v>
      </c>
      <c r="J361" s="148">
        <v>0</v>
      </c>
      <c r="K361" s="148">
        <v>0</v>
      </c>
      <c r="L361" s="147"/>
      <c r="M361" s="131"/>
    </row>
    <row r="362" spans="1:13" ht="32.25" customHeight="1">
      <c r="A362" s="131"/>
      <c r="B362" s="146"/>
      <c r="C362" s="151" t="s">
        <v>967</v>
      </c>
      <c r="D362" s="151"/>
      <c r="E362" s="151"/>
      <c r="F362" s="155" t="s">
        <v>940</v>
      </c>
      <c r="G362" s="154" t="s">
        <v>816</v>
      </c>
      <c r="H362" s="153" t="s">
        <v>885</v>
      </c>
      <c r="I362" s="149" t="s">
        <v>409</v>
      </c>
      <c r="J362" s="148">
        <v>9623.3</v>
      </c>
      <c r="K362" s="148">
        <v>9331.3</v>
      </c>
      <c r="L362" s="147">
        <v>96.96569783754013</v>
      </c>
      <c r="M362" s="131"/>
    </row>
    <row r="363" spans="1:13" ht="12.75" customHeight="1">
      <c r="A363" s="131"/>
      <c r="B363" s="146"/>
      <c r="C363" s="145"/>
      <c r="D363" s="144" t="s">
        <v>470</v>
      </c>
      <c r="E363" s="144"/>
      <c r="F363" s="155" t="s">
        <v>940</v>
      </c>
      <c r="G363" s="154" t="s">
        <v>816</v>
      </c>
      <c r="H363" s="153" t="s">
        <v>885</v>
      </c>
      <c r="I363" s="149" t="s">
        <v>888</v>
      </c>
      <c r="J363" s="148">
        <v>530</v>
      </c>
      <c r="K363" s="148">
        <v>528.2</v>
      </c>
      <c r="L363" s="147">
        <v>99.66037735849056</v>
      </c>
      <c r="M363" s="131"/>
    </row>
    <row r="364" spans="1:13" ht="12.75" customHeight="1">
      <c r="A364" s="131"/>
      <c r="B364" s="146"/>
      <c r="C364" s="145"/>
      <c r="D364" s="144" t="s">
        <v>428</v>
      </c>
      <c r="E364" s="144"/>
      <c r="F364" s="155" t="s">
        <v>940</v>
      </c>
      <c r="G364" s="154" t="s">
        <v>816</v>
      </c>
      <c r="H364" s="153" t="s">
        <v>885</v>
      </c>
      <c r="I364" s="149" t="s">
        <v>846</v>
      </c>
      <c r="J364" s="148">
        <v>5958</v>
      </c>
      <c r="K364" s="148">
        <v>5699</v>
      </c>
      <c r="L364" s="147">
        <v>95.65290365894596</v>
      </c>
      <c r="M364" s="131"/>
    </row>
    <row r="365" spans="1:13" ht="12.75" customHeight="1">
      <c r="A365" s="131"/>
      <c r="B365" s="146"/>
      <c r="C365" s="145"/>
      <c r="D365" s="144" t="s">
        <v>521</v>
      </c>
      <c r="E365" s="144"/>
      <c r="F365" s="155" t="s">
        <v>940</v>
      </c>
      <c r="G365" s="154" t="s">
        <v>816</v>
      </c>
      <c r="H365" s="153" t="s">
        <v>885</v>
      </c>
      <c r="I365" s="149" t="s">
        <v>850</v>
      </c>
      <c r="J365" s="148">
        <v>3135.3</v>
      </c>
      <c r="K365" s="148">
        <v>3104.1</v>
      </c>
      <c r="L365" s="147">
        <v>99.00487991579753</v>
      </c>
      <c r="M365" s="131"/>
    </row>
    <row r="366" spans="1:13" ht="45" customHeight="1">
      <c r="A366" s="131"/>
      <c r="B366" s="146"/>
      <c r="C366" s="151" t="s">
        <v>966</v>
      </c>
      <c r="D366" s="151"/>
      <c r="E366" s="151"/>
      <c r="F366" s="155" t="s">
        <v>940</v>
      </c>
      <c r="G366" s="154" t="s">
        <v>816</v>
      </c>
      <c r="H366" s="153" t="s">
        <v>965</v>
      </c>
      <c r="I366" s="149" t="s">
        <v>409</v>
      </c>
      <c r="J366" s="148">
        <v>804327</v>
      </c>
      <c r="K366" s="148">
        <v>618022.1</v>
      </c>
      <c r="L366" s="147">
        <v>76.83716945968493</v>
      </c>
      <c r="M366" s="131"/>
    </row>
    <row r="367" spans="1:13" ht="21.75" customHeight="1">
      <c r="A367" s="131"/>
      <c r="B367" s="146"/>
      <c r="C367" s="145"/>
      <c r="D367" s="144" t="s">
        <v>430</v>
      </c>
      <c r="E367" s="144"/>
      <c r="F367" s="155" t="s">
        <v>940</v>
      </c>
      <c r="G367" s="154" t="s">
        <v>816</v>
      </c>
      <c r="H367" s="153" t="s">
        <v>965</v>
      </c>
      <c r="I367" s="149" t="s">
        <v>948</v>
      </c>
      <c r="J367" s="148">
        <v>583740.3</v>
      </c>
      <c r="K367" s="148">
        <v>443204.5</v>
      </c>
      <c r="L367" s="147">
        <v>75.9249447057193</v>
      </c>
      <c r="M367" s="131"/>
    </row>
    <row r="368" spans="1:13" ht="21.75" customHeight="1">
      <c r="A368" s="131"/>
      <c r="B368" s="146"/>
      <c r="C368" s="145"/>
      <c r="D368" s="144" t="s">
        <v>528</v>
      </c>
      <c r="E368" s="144"/>
      <c r="F368" s="155" t="s">
        <v>940</v>
      </c>
      <c r="G368" s="154" t="s">
        <v>816</v>
      </c>
      <c r="H368" s="153" t="s">
        <v>965</v>
      </c>
      <c r="I368" s="149" t="s">
        <v>947</v>
      </c>
      <c r="J368" s="148">
        <v>220586.7</v>
      </c>
      <c r="K368" s="148">
        <v>174817.6</v>
      </c>
      <c r="L368" s="147">
        <v>79.2511969216639</v>
      </c>
      <c r="M368" s="131"/>
    </row>
    <row r="369" spans="1:13" ht="58.5" customHeight="1">
      <c r="A369" s="131"/>
      <c r="B369" s="146"/>
      <c r="C369" s="151" t="s">
        <v>964</v>
      </c>
      <c r="D369" s="151"/>
      <c r="E369" s="151"/>
      <c r="F369" s="155" t="s">
        <v>940</v>
      </c>
      <c r="G369" s="154" t="s">
        <v>816</v>
      </c>
      <c r="H369" s="153" t="s">
        <v>963</v>
      </c>
      <c r="I369" s="149" t="s">
        <v>409</v>
      </c>
      <c r="J369" s="148">
        <v>503912</v>
      </c>
      <c r="K369" s="148">
        <v>340138.2</v>
      </c>
      <c r="L369" s="147">
        <v>67.49952372636491</v>
      </c>
      <c r="M369" s="131"/>
    </row>
    <row r="370" spans="1:13" ht="21.75" customHeight="1">
      <c r="A370" s="131"/>
      <c r="B370" s="146"/>
      <c r="C370" s="145"/>
      <c r="D370" s="144" t="s">
        <v>430</v>
      </c>
      <c r="E370" s="144"/>
      <c r="F370" s="155" t="s">
        <v>940</v>
      </c>
      <c r="G370" s="154" t="s">
        <v>816</v>
      </c>
      <c r="H370" s="153" t="s">
        <v>963</v>
      </c>
      <c r="I370" s="149" t="s">
        <v>948</v>
      </c>
      <c r="J370" s="148">
        <v>416521.6</v>
      </c>
      <c r="K370" s="148">
        <v>280637.2</v>
      </c>
      <c r="L370" s="147">
        <v>67.37638576246707</v>
      </c>
      <c r="M370" s="131"/>
    </row>
    <row r="371" spans="1:13" ht="22.5" customHeight="1">
      <c r="A371" s="131"/>
      <c r="B371" s="146"/>
      <c r="C371" s="145"/>
      <c r="D371" s="144" t="s">
        <v>528</v>
      </c>
      <c r="E371" s="144"/>
      <c r="F371" s="155" t="s">
        <v>940</v>
      </c>
      <c r="G371" s="154" t="s">
        <v>816</v>
      </c>
      <c r="H371" s="153" t="s">
        <v>963</v>
      </c>
      <c r="I371" s="149" t="s">
        <v>947</v>
      </c>
      <c r="J371" s="148">
        <v>78992.5</v>
      </c>
      <c r="K371" s="148">
        <v>54076.7</v>
      </c>
      <c r="L371" s="147">
        <v>68.4580181662816</v>
      </c>
      <c r="M371" s="131"/>
    </row>
    <row r="372" spans="1:13" ht="25.5" customHeight="1">
      <c r="A372" s="131"/>
      <c r="B372" s="146"/>
      <c r="C372" s="145"/>
      <c r="D372" s="144" t="s">
        <v>596</v>
      </c>
      <c r="E372" s="144"/>
      <c r="F372" s="155" t="s">
        <v>940</v>
      </c>
      <c r="G372" s="154" t="s">
        <v>816</v>
      </c>
      <c r="H372" s="153" t="s">
        <v>963</v>
      </c>
      <c r="I372" s="149" t="s">
        <v>856</v>
      </c>
      <c r="J372" s="148">
        <v>8397.9</v>
      </c>
      <c r="K372" s="148">
        <v>5424.3</v>
      </c>
      <c r="L372" s="147">
        <v>64.59114778694675</v>
      </c>
      <c r="M372" s="131"/>
    </row>
    <row r="373" spans="1:13" ht="53.25" customHeight="1">
      <c r="A373" s="131"/>
      <c r="B373" s="146"/>
      <c r="C373" s="151" t="s">
        <v>962</v>
      </c>
      <c r="D373" s="151"/>
      <c r="E373" s="151"/>
      <c r="F373" s="155" t="s">
        <v>940</v>
      </c>
      <c r="G373" s="154" t="s">
        <v>816</v>
      </c>
      <c r="H373" s="153" t="s">
        <v>961</v>
      </c>
      <c r="I373" s="149" t="s">
        <v>409</v>
      </c>
      <c r="J373" s="148">
        <v>68591.2</v>
      </c>
      <c r="K373" s="148">
        <v>33419.1</v>
      </c>
      <c r="L373" s="147">
        <v>48.72213928317335</v>
      </c>
      <c r="M373" s="131"/>
    </row>
    <row r="374" spans="1:13" ht="21.75" customHeight="1">
      <c r="A374" s="131"/>
      <c r="B374" s="146"/>
      <c r="C374" s="145"/>
      <c r="D374" s="144" t="s">
        <v>528</v>
      </c>
      <c r="E374" s="144"/>
      <c r="F374" s="155" t="s">
        <v>940</v>
      </c>
      <c r="G374" s="154" t="s">
        <v>816</v>
      </c>
      <c r="H374" s="153" t="s">
        <v>961</v>
      </c>
      <c r="I374" s="149" t="s">
        <v>947</v>
      </c>
      <c r="J374" s="148">
        <v>68591.2</v>
      </c>
      <c r="K374" s="148">
        <v>33419.1</v>
      </c>
      <c r="L374" s="147">
        <v>48.72213928317335</v>
      </c>
      <c r="M374" s="131"/>
    </row>
    <row r="375" spans="1:13" ht="53.25" customHeight="1">
      <c r="A375" s="131"/>
      <c r="B375" s="146"/>
      <c r="C375" s="151" t="s">
        <v>960</v>
      </c>
      <c r="D375" s="151"/>
      <c r="E375" s="151"/>
      <c r="F375" s="155" t="s">
        <v>940</v>
      </c>
      <c r="G375" s="154" t="s">
        <v>816</v>
      </c>
      <c r="H375" s="153" t="s">
        <v>959</v>
      </c>
      <c r="I375" s="149" t="s">
        <v>409</v>
      </c>
      <c r="J375" s="148">
        <v>1920</v>
      </c>
      <c r="K375" s="148">
        <v>1252.1</v>
      </c>
      <c r="L375" s="147">
        <v>65.21354166666666</v>
      </c>
      <c r="M375" s="131"/>
    </row>
    <row r="376" spans="1:13" ht="21.75" customHeight="1">
      <c r="A376" s="131"/>
      <c r="B376" s="146"/>
      <c r="C376" s="145"/>
      <c r="D376" s="144" t="s">
        <v>430</v>
      </c>
      <c r="E376" s="144"/>
      <c r="F376" s="155" t="s">
        <v>940</v>
      </c>
      <c r="G376" s="154" t="s">
        <v>816</v>
      </c>
      <c r="H376" s="153" t="s">
        <v>959</v>
      </c>
      <c r="I376" s="149" t="s">
        <v>948</v>
      </c>
      <c r="J376" s="148">
        <v>1440</v>
      </c>
      <c r="K376" s="148">
        <v>912.1</v>
      </c>
      <c r="L376" s="147">
        <v>63.34027777777778</v>
      </c>
      <c r="M376" s="131"/>
    </row>
    <row r="377" spans="1:13" ht="21.75" customHeight="1">
      <c r="A377" s="131"/>
      <c r="B377" s="146"/>
      <c r="C377" s="145"/>
      <c r="D377" s="144" t="s">
        <v>528</v>
      </c>
      <c r="E377" s="144"/>
      <c r="F377" s="155" t="s">
        <v>940</v>
      </c>
      <c r="G377" s="154" t="s">
        <v>816</v>
      </c>
      <c r="H377" s="153" t="s">
        <v>959</v>
      </c>
      <c r="I377" s="149" t="s">
        <v>947</v>
      </c>
      <c r="J377" s="148">
        <v>480</v>
      </c>
      <c r="K377" s="148">
        <v>340</v>
      </c>
      <c r="L377" s="147">
        <v>70.83333333333334</v>
      </c>
      <c r="M377" s="131"/>
    </row>
    <row r="378" spans="1:13" ht="54" customHeight="1">
      <c r="A378" s="131"/>
      <c r="B378" s="146"/>
      <c r="C378" s="151" t="s">
        <v>958</v>
      </c>
      <c r="D378" s="151"/>
      <c r="E378" s="151"/>
      <c r="F378" s="155" t="s">
        <v>940</v>
      </c>
      <c r="G378" s="154" t="s">
        <v>816</v>
      </c>
      <c r="H378" s="153" t="s">
        <v>957</v>
      </c>
      <c r="I378" s="149" t="s">
        <v>409</v>
      </c>
      <c r="J378" s="148">
        <v>35793</v>
      </c>
      <c r="K378" s="148">
        <v>20804.1</v>
      </c>
      <c r="L378" s="147">
        <v>58.12337607912161</v>
      </c>
      <c r="M378" s="131"/>
    </row>
    <row r="379" spans="1:13" ht="21.75" customHeight="1">
      <c r="A379" s="131"/>
      <c r="B379" s="146"/>
      <c r="C379" s="145"/>
      <c r="D379" s="144" t="s">
        <v>418</v>
      </c>
      <c r="E379" s="144"/>
      <c r="F379" s="155" t="s">
        <v>940</v>
      </c>
      <c r="G379" s="154" t="s">
        <v>816</v>
      </c>
      <c r="H379" s="153" t="s">
        <v>957</v>
      </c>
      <c r="I379" s="149" t="s">
        <v>848</v>
      </c>
      <c r="J379" s="148">
        <v>33.4</v>
      </c>
      <c r="K379" s="148">
        <v>0</v>
      </c>
      <c r="L379" s="147">
        <v>0</v>
      </c>
      <c r="M379" s="131"/>
    </row>
    <row r="380" spans="1:13" ht="21.75" customHeight="1">
      <c r="A380" s="131"/>
      <c r="B380" s="146"/>
      <c r="C380" s="145"/>
      <c r="D380" s="144" t="s">
        <v>491</v>
      </c>
      <c r="E380" s="144"/>
      <c r="F380" s="155" t="s">
        <v>940</v>
      </c>
      <c r="G380" s="154" t="s">
        <v>816</v>
      </c>
      <c r="H380" s="153" t="s">
        <v>957</v>
      </c>
      <c r="I380" s="149" t="s">
        <v>874</v>
      </c>
      <c r="J380" s="148">
        <v>33860</v>
      </c>
      <c r="K380" s="148">
        <v>19643.9</v>
      </c>
      <c r="L380" s="147">
        <v>58.015062020082695</v>
      </c>
      <c r="M380" s="131"/>
    </row>
    <row r="381" spans="1:13" ht="12.75" customHeight="1">
      <c r="A381" s="131"/>
      <c r="B381" s="146"/>
      <c r="C381" s="145"/>
      <c r="D381" s="144" t="s">
        <v>428</v>
      </c>
      <c r="E381" s="144"/>
      <c r="F381" s="155" t="s">
        <v>940</v>
      </c>
      <c r="G381" s="154" t="s">
        <v>816</v>
      </c>
      <c r="H381" s="153" t="s">
        <v>957</v>
      </c>
      <c r="I381" s="149" t="s">
        <v>846</v>
      </c>
      <c r="J381" s="148">
        <v>1617</v>
      </c>
      <c r="K381" s="148">
        <v>1000.8</v>
      </c>
      <c r="L381" s="147">
        <v>61.89239332096474</v>
      </c>
      <c r="M381" s="131"/>
    </row>
    <row r="382" spans="1:13" ht="12.75" customHeight="1">
      <c r="A382" s="131"/>
      <c r="B382" s="146"/>
      <c r="C382" s="145"/>
      <c r="D382" s="144" t="s">
        <v>521</v>
      </c>
      <c r="E382" s="144"/>
      <c r="F382" s="155" t="s">
        <v>940</v>
      </c>
      <c r="G382" s="154" t="s">
        <v>816</v>
      </c>
      <c r="H382" s="153" t="s">
        <v>957</v>
      </c>
      <c r="I382" s="149" t="s">
        <v>850</v>
      </c>
      <c r="J382" s="148">
        <v>282.6</v>
      </c>
      <c r="K382" s="148">
        <v>159.4</v>
      </c>
      <c r="L382" s="147">
        <v>56.404812455767875</v>
      </c>
      <c r="M382" s="131"/>
    </row>
    <row r="383" spans="1:13" ht="32.25" customHeight="1">
      <c r="A383" s="131"/>
      <c r="B383" s="146"/>
      <c r="C383" s="151" t="s">
        <v>956</v>
      </c>
      <c r="D383" s="151"/>
      <c r="E383" s="151"/>
      <c r="F383" s="155" t="s">
        <v>940</v>
      </c>
      <c r="G383" s="154" t="s">
        <v>816</v>
      </c>
      <c r="H383" s="153" t="s">
        <v>955</v>
      </c>
      <c r="I383" s="149" t="s">
        <v>409</v>
      </c>
      <c r="J383" s="148">
        <v>4067</v>
      </c>
      <c r="K383" s="148">
        <v>2435.7</v>
      </c>
      <c r="L383" s="147">
        <v>59.88935333169412</v>
      </c>
      <c r="M383" s="131"/>
    </row>
    <row r="384" spans="1:13" ht="12.75" customHeight="1">
      <c r="A384" s="131"/>
      <c r="B384" s="146"/>
      <c r="C384" s="145"/>
      <c r="D384" s="144" t="s">
        <v>428</v>
      </c>
      <c r="E384" s="144"/>
      <c r="F384" s="155" t="s">
        <v>940</v>
      </c>
      <c r="G384" s="154" t="s">
        <v>816</v>
      </c>
      <c r="H384" s="153" t="s">
        <v>955</v>
      </c>
      <c r="I384" s="149" t="s">
        <v>846</v>
      </c>
      <c r="J384" s="148">
        <v>3057</v>
      </c>
      <c r="K384" s="148">
        <v>1425.7</v>
      </c>
      <c r="L384" s="147">
        <v>46.63722603859994</v>
      </c>
      <c r="M384" s="131"/>
    </row>
    <row r="385" spans="1:13" ht="12.75" customHeight="1">
      <c r="A385" s="131"/>
      <c r="B385" s="146"/>
      <c r="C385" s="145"/>
      <c r="D385" s="144" t="s">
        <v>521</v>
      </c>
      <c r="E385" s="144"/>
      <c r="F385" s="155" t="s">
        <v>940</v>
      </c>
      <c r="G385" s="154" t="s">
        <v>816</v>
      </c>
      <c r="H385" s="153" t="s">
        <v>955</v>
      </c>
      <c r="I385" s="149" t="s">
        <v>850</v>
      </c>
      <c r="J385" s="148">
        <v>1010</v>
      </c>
      <c r="K385" s="148">
        <v>1010</v>
      </c>
      <c r="L385" s="147">
        <v>100</v>
      </c>
      <c r="M385" s="131"/>
    </row>
    <row r="386" spans="1:13" ht="42.75" customHeight="1">
      <c r="A386" s="131"/>
      <c r="B386" s="146"/>
      <c r="C386" s="151" t="s">
        <v>954</v>
      </c>
      <c r="D386" s="151"/>
      <c r="E386" s="151"/>
      <c r="F386" s="155" t="s">
        <v>940</v>
      </c>
      <c r="G386" s="154" t="s">
        <v>816</v>
      </c>
      <c r="H386" s="153" t="s">
        <v>953</v>
      </c>
      <c r="I386" s="149" t="s">
        <v>409</v>
      </c>
      <c r="J386" s="148">
        <v>60</v>
      </c>
      <c r="K386" s="148">
        <v>52.3</v>
      </c>
      <c r="L386" s="147">
        <v>87.16666666666666</v>
      </c>
      <c r="M386" s="131"/>
    </row>
    <row r="387" spans="1:13" ht="12.75" customHeight="1">
      <c r="A387" s="131"/>
      <c r="B387" s="146"/>
      <c r="C387" s="145"/>
      <c r="D387" s="144" t="s">
        <v>428</v>
      </c>
      <c r="E387" s="144"/>
      <c r="F387" s="155" t="s">
        <v>940</v>
      </c>
      <c r="G387" s="154" t="s">
        <v>816</v>
      </c>
      <c r="H387" s="153" t="s">
        <v>953</v>
      </c>
      <c r="I387" s="149" t="s">
        <v>846</v>
      </c>
      <c r="J387" s="148">
        <v>25.8</v>
      </c>
      <c r="K387" s="148">
        <v>18.2</v>
      </c>
      <c r="L387" s="147">
        <v>70.54263565891472</v>
      </c>
      <c r="M387" s="131"/>
    </row>
    <row r="388" spans="1:13" ht="12.75" customHeight="1">
      <c r="A388" s="131"/>
      <c r="B388" s="146"/>
      <c r="C388" s="145"/>
      <c r="D388" s="144" t="s">
        <v>521</v>
      </c>
      <c r="E388" s="144"/>
      <c r="F388" s="155" t="s">
        <v>940</v>
      </c>
      <c r="G388" s="154" t="s">
        <v>816</v>
      </c>
      <c r="H388" s="153" t="s">
        <v>953</v>
      </c>
      <c r="I388" s="149" t="s">
        <v>850</v>
      </c>
      <c r="J388" s="148">
        <v>34.2</v>
      </c>
      <c r="K388" s="148">
        <v>34.1</v>
      </c>
      <c r="L388" s="147">
        <v>99.70760233918128</v>
      </c>
      <c r="M388" s="131"/>
    </row>
    <row r="389" spans="1:13" ht="33.75" customHeight="1">
      <c r="A389" s="131"/>
      <c r="B389" s="152" t="s">
        <v>952</v>
      </c>
      <c r="C389" s="152"/>
      <c r="D389" s="152"/>
      <c r="E389" s="152"/>
      <c r="F389" s="155" t="s">
        <v>940</v>
      </c>
      <c r="G389" s="154" t="s">
        <v>400</v>
      </c>
      <c r="H389" s="153" t="s">
        <v>409</v>
      </c>
      <c r="I389" s="149" t="s">
        <v>409</v>
      </c>
      <c r="J389" s="148">
        <v>12829</v>
      </c>
      <c r="K389" s="148">
        <v>7616.6</v>
      </c>
      <c r="L389" s="147">
        <v>59.37017694286383</v>
      </c>
      <c r="M389" s="131"/>
    </row>
    <row r="390" spans="1:13" ht="42.75" customHeight="1">
      <c r="A390" s="131"/>
      <c r="B390" s="146"/>
      <c r="C390" s="151" t="s">
        <v>951</v>
      </c>
      <c r="D390" s="151"/>
      <c r="E390" s="151"/>
      <c r="F390" s="155" t="s">
        <v>940</v>
      </c>
      <c r="G390" s="154" t="s">
        <v>400</v>
      </c>
      <c r="H390" s="153" t="s">
        <v>885</v>
      </c>
      <c r="I390" s="149" t="s">
        <v>409</v>
      </c>
      <c r="J390" s="148">
        <v>12829</v>
      </c>
      <c r="K390" s="148">
        <v>7616.6</v>
      </c>
      <c r="L390" s="147">
        <v>59.37017694286383</v>
      </c>
      <c r="M390" s="131"/>
    </row>
    <row r="391" spans="1:13" ht="21.75" customHeight="1">
      <c r="A391" s="131"/>
      <c r="B391" s="146"/>
      <c r="C391" s="145"/>
      <c r="D391" s="144" t="s">
        <v>418</v>
      </c>
      <c r="E391" s="144"/>
      <c r="F391" s="155" t="s">
        <v>940</v>
      </c>
      <c r="G391" s="154" t="s">
        <v>400</v>
      </c>
      <c r="H391" s="153" t="s">
        <v>885</v>
      </c>
      <c r="I391" s="149" t="s">
        <v>848</v>
      </c>
      <c r="J391" s="148">
        <v>8938.3</v>
      </c>
      <c r="K391" s="148">
        <v>3936</v>
      </c>
      <c r="L391" s="147">
        <v>44.0352192251323</v>
      </c>
      <c r="M391" s="131"/>
    </row>
    <row r="392" spans="1:13" ht="12.75" customHeight="1">
      <c r="A392" s="131"/>
      <c r="B392" s="146"/>
      <c r="C392" s="145"/>
      <c r="D392" s="144" t="s">
        <v>428</v>
      </c>
      <c r="E392" s="144"/>
      <c r="F392" s="155" t="s">
        <v>940</v>
      </c>
      <c r="G392" s="154" t="s">
        <v>400</v>
      </c>
      <c r="H392" s="153" t="s">
        <v>885</v>
      </c>
      <c r="I392" s="149" t="s">
        <v>846</v>
      </c>
      <c r="J392" s="148">
        <v>3639.2</v>
      </c>
      <c r="K392" s="148">
        <v>3436.8</v>
      </c>
      <c r="L392" s="147">
        <v>94.43833809628491</v>
      </c>
      <c r="M392" s="131"/>
    </row>
    <row r="393" spans="1:13" ht="12.75" customHeight="1">
      <c r="A393" s="131"/>
      <c r="B393" s="146"/>
      <c r="C393" s="145"/>
      <c r="D393" s="144" t="s">
        <v>521</v>
      </c>
      <c r="E393" s="144"/>
      <c r="F393" s="155" t="s">
        <v>940</v>
      </c>
      <c r="G393" s="154" t="s">
        <v>400</v>
      </c>
      <c r="H393" s="153" t="s">
        <v>885</v>
      </c>
      <c r="I393" s="149" t="s">
        <v>850</v>
      </c>
      <c r="J393" s="148">
        <v>251.5</v>
      </c>
      <c r="K393" s="148">
        <v>243.8</v>
      </c>
      <c r="L393" s="147">
        <v>96.93836978131213</v>
      </c>
      <c r="M393" s="131"/>
    </row>
    <row r="394" spans="1:13" ht="45" customHeight="1">
      <c r="A394" s="131"/>
      <c r="B394" s="152" t="s">
        <v>950</v>
      </c>
      <c r="C394" s="152"/>
      <c r="D394" s="152"/>
      <c r="E394" s="152"/>
      <c r="F394" s="155" t="s">
        <v>940</v>
      </c>
      <c r="G394" s="154" t="s">
        <v>815</v>
      </c>
      <c r="H394" s="153" t="s">
        <v>409</v>
      </c>
      <c r="I394" s="149" t="s">
        <v>409</v>
      </c>
      <c r="J394" s="148">
        <v>79141.1</v>
      </c>
      <c r="K394" s="148">
        <v>64983.9</v>
      </c>
      <c r="L394" s="147">
        <v>82.11144399054346</v>
      </c>
      <c r="M394" s="131"/>
    </row>
    <row r="395" spans="1:13" ht="55.5" customHeight="1">
      <c r="A395" s="131"/>
      <c r="B395" s="146"/>
      <c r="C395" s="151" t="s">
        <v>949</v>
      </c>
      <c r="D395" s="151"/>
      <c r="E395" s="151"/>
      <c r="F395" s="155" t="s">
        <v>940</v>
      </c>
      <c r="G395" s="154" t="s">
        <v>815</v>
      </c>
      <c r="H395" s="153" t="s">
        <v>903</v>
      </c>
      <c r="I395" s="149" t="s">
        <v>409</v>
      </c>
      <c r="J395" s="148">
        <v>47408.5</v>
      </c>
      <c r="K395" s="148">
        <v>34246.3</v>
      </c>
      <c r="L395" s="147">
        <v>72.23662423405086</v>
      </c>
      <c r="M395" s="131"/>
    </row>
    <row r="396" spans="1:13" ht="21.75" customHeight="1">
      <c r="A396" s="131"/>
      <c r="B396" s="146"/>
      <c r="C396" s="145"/>
      <c r="D396" s="144" t="s">
        <v>430</v>
      </c>
      <c r="E396" s="144"/>
      <c r="F396" s="155" t="s">
        <v>940</v>
      </c>
      <c r="G396" s="154" t="s">
        <v>815</v>
      </c>
      <c r="H396" s="153" t="s">
        <v>903</v>
      </c>
      <c r="I396" s="149" t="s">
        <v>948</v>
      </c>
      <c r="J396" s="148">
        <v>9658.6</v>
      </c>
      <c r="K396" s="148">
        <v>9658.6</v>
      </c>
      <c r="L396" s="147">
        <v>100</v>
      </c>
      <c r="M396" s="131"/>
    </row>
    <row r="397" spans="1:13" ht="12.75" customHeight="1">
      <c r="A397" s="131"/>
      <c r="B397" s="146"/>
      <c r="C397" s="145"/>
      <c r="D397" s="144" t="s">
        <v>428</v>
      </c>
      <c r="E397" s="144"/>
      <c r="F397" s="155" t="s">
        <v>940</v>
      </c>
      <c r="G397" s="154" t="s">
        <v>815</v>
      </c>
      <c r="H397" s="153" t="s">
        <v>903</v>
      </c>
      <c r="I397" s="149" t="s">
        <v>846</v>
      </c>
      <c r="J397" s="148">
        <v>219.5</v>
      </c>
      <c r="K397" s="148">
        <v>219.5</v>
      </c>
      <c r="L397" s="147">
        <v>100</v>
      </c>
      <c r="M397" s="131"/>
    </row>
    <row r="398" spans="1:13" ht="21.75" customHeight="1">
      <c r="A398" s="131"/>
      <c r="B398" s="146"/>
      <c r="C398" s="145"/>
      <c r="D398" s="144" t="s">
        <v>528</v>
      </c>
      <c r="E398" s="144"/>
      <c r="F398" s="155" t="s">
        <v>940</v>
      </c>
      <c r="G398" s="154" t="s">
        <v>815</v>
      </c>
      <c r="H398" s="153" t="s">
        <v>903</v>
      </c>
      <c r="I398" s="149" t="s">
        <v>947</v>
      </c>
      <c r="J398" s="148">
        <v>28973.3</v>
      </c>
      <c r="K398" s="148">
        <v>17178.3</v>
      </c>
      <c r="L398" s="147">
        <v>59.29010502773243</v>
      </c>
      <c r="M398" s="131"/>
    </row>
    <row r="399" spans="1:13" ht="12.75" customHeight="1">
      <c r="A399" s="131"/>
      <c r="B399" s="146"/>
      <c r="C399" s="145"/>
      <c r="D399" s="144" t="s">
        <v>521</v>
      </c>
      <c r="E399" s="144"/>
      <c r="F399" s="155" t="s">
        <v>940</v>
      </c>
      <c r="G399" s="154" t="s">
        <v>815</v>
      </c>
      <c r="H399" s="153" t="s">
        <v>903</v>
      </c>
      <c r="I399" s="149" t="s">
        <v>850</v>
      </c>
      <c r="J399" s="148">
        <v>8557.1</v>
      </c>
      <c r="K399" s="148">
        <v>7189.9</v>
      </c>
      <c r="L399" s="147">
        <v>84.02262448726788</v>
      </c>
      <c r="M399" s="131"/>
    </row>
    <row r="400" spans="1:13" ht="45.75" customHeight="1">
      <c r="A400" s="131"/>
      <c r="B400" s="146"/>
      <c r="C400" s="151" t="s">
        <v>946</v>
      </c>
      <c r="D400" s="151"/>
      <c r="E400" s="151"/>
      <c r="F400" s="155" t="s">
        <v>940</v>
      </c>
      <c r="G400" s="154" t="s">
        <v>815</v>
      </c>
      <c r="H400" s="153" t="s">
        <v>885</v>
      </c>
      <c r="I400" s="149" t="s">
        <v>409</v>
      </c>
      <c r="J400" s="148">
        <v>14245</v>
      </c>
      <c r="K400" s="148">
        <v>13381.1</v>
      </c>
      <c r="L400" s="147">
        <v>93.93541593541593</v>
      </c>
      <c r="M400" s="131"/>
    </row>
    <row r="401" spans="1:13" ht="12.75" customHeight="1">
      <c r="A401" s="131"/>
      <c r="B401" s="146"/>
      <c r="C401" s="145"/>
      <c r="D401" s="144" t="s">
        <v>428</v>
      </c>
      <c r="E401" s="144"/>
      <c r="F401" s="155" t="s">
        <v>940</v>
      </c>
      <c r="G401" s="154" t="s">
        <v>815</v>
      </c>
      <c r="H401" s="153" t="s">
        <v>885</v>
      </c>
      <c r="I401" s="149" t="s">
        <v>846</v>
      </c>
      <c r="J401" s="148">
        <v>2948.5</v>
      </c>
      <c r="K401" s="148">
        <v>2890.1</v>
      </c>
      <c r="L401" s="147">
        <v>98.01933186365949</v>
      </c>
      <c r="M401" s="131"/>
    </row>
    <row r="402" spans="1:13" ht="12.75" customHeight="1">
      <c r="A402" s="131"/>
      <c r="B402" s="146"/>
      <c r="C402" s="145"/>
      <c r="D402" s="144" t="s">
        <v>521</v>
      </c>
      <c r="E402" s="144"/>
      <c r="F402" s="155" t="s">
        <v>940</v>
      </c>
      <c r="G402" s="154" t="s">
        <v>815</v>
      </c>
      <c r="H402" s="153" t="s">
        <v>885</v>
      </c>
      <c r="I402" s="149" t="s">
        <v>850</v>
      </c>
      <c r="J402" s="148">
        <v>11296.5</v>
      </c>
      <c r="K402" s="148">
        <v>10491</v>
      </c>
      <c r="L402" s="147">
        <v>92.86947284557164</v>
      </c>
      <c r="M402" s="131"/>
    </row>
    <row r="403" spans="1:13" ht="68.25" customHeight="1">
      <c r="A403" s="131"/>
      <c r="B403" s="146"/>
      <c r="C403" s="151" t="s">
        <v>945</v>
      </c>
      <c r="D403" s="151"/>
      <c r="E403" s="151"/>
      <c r="F403" s="155" t="s">
        <v>940</v>
      </c>
      <c r="G403" s="154" t="s">
        <v>815</v>
      </c>
      <c r="H403" s="153" t="s">
        <v>944</v>
      </c>
      <c r="I403" s="149" t="s">
        <v>409</v>
      </c>
      <c r="J403" s="148">
        <v>5000</v>
      </c>
      <c r="K403" s="148">
        <v>4909.4</v>
      </c>
      <c r="L403" s="147">
        <v>98.188</v>
      </c>
      <c r="M403" s="131"/>
    </row>
    <row r="404" spans="1:13" ht="21.75" customHeight="1">
      <c r="A404" s="131"/>
      <c r="B404" s="146"/>
      <c r="C404" s="145"/>
      <c r="D404" s="144" t="s">
        <v>418</v>
      </c>
      <c r="E404" s="144"/>
      <c r="F404" s="155" t="s">
        <v>940</v>
      </c>
      <c r="G404" s="154" t="s">
        <v>815</v>
      </c>
      <c r="H404" s="153" t="s">
        <v>944</v>
      </c>
      <c r="I404" s="149" t="s">
        <v>848</v>
      </c>
      <c r="J404" s="148">
        <v>0</v>
      </c>
      <c r="K404" s="148">
        <v>0</v>
      </c>
      <c r="L404" s="147"/>
      <c r="M404" s="131"/>
    </row>
    <row r="405" spans="1:13" ht="12.75" customHeight="1">
      <c r="A405" s="131"/>
      <c r="B405" s="146"/>
      <c r="C405" s="145"/>
      <c r="D405" s="144" t="s">
        <v>521</v>
      </c>
      <c r="E405" s="144"/>
      <c r="F405" s="155" t="s">
        <v>940</v>
      </c>
      <c r="G405" s="154" t="s">
        <v>815</v>
      </c>
      <c r="H405" s="153" t="s">
        <v>944</v>
      </c>
      <c r="I405" s="149" t="s">
        <v>850</v>
      </c>
      <c r="J405" s="148">
        <v>5000</v>
      </c>
      <c r="K405" s="148">
        <v>4909.4</v>
      </c>
      <c r="L405" s="147">
        <v>98.188</v>
      </c>
      <c r="M405" s="131"/>
    </row>
    <row r="406" spans="1:13" ht="66.75" customHeight="1">
      <c r="A406" s="131"/>
      <c r="B406" s="146"/>
      <c r="C406" s="151" t="s">
        <v>943</v>
      </c>
      <c r="D406" s="151"/>
      <c r="E406" s="151"/>
      <c r="F406" s="155" t="s">
        <v>940</v>
      </c>
      <c r="G406" s="154" t="s">
        <v>815</v>
      </c>
      <c r="H406" s="153" t="s">
        <v>942</v>
      </c>
      <c r="I406" s="149" t="s">
        <v>409</v>
      </c>
      <c r="J406" s="148">
        <v>12412.1</v>
      </c>
      <c r="K406" s="148">
        <v>12371.6</v>
      </c>
      <c r="L406" s="147">
        <v>99.6737054970553</v>
      </c>
      <c r="M406" s="131"/>
    </row>
    <row r="407" spans="1:13" ht="21.75" customHeight="1" hidden="1">
      <c r="A407" s="131"/>
      <c r="B407" s="146"/>
      <c r="C407" s="145"/>
      <c r="D407" s="144" t="s">
        <v>418</v>
      </c>
      <c r="E407" s="144"/>
      <c r="F407" s="155" t="s">
        <v>940</v>
      </c>
      <c r="G407" s="154" t="s">
        <v>815</v>
      </c>
      <c r="H407" s="153" t="s">
        <v>942</v>
      </c>
      <c r="I407" s="149" t="s">
        <v>848</v>
      </c>
      <c r="J407" s="148">
        <v>0</v>
      </c>
      <c r="K407" s="148">
        <v>0</v>
      </c>
      <c r="L407" s="147"/>
      <c r="M407" s="131"/>
    </row>
    <row r="408" spans="1:13" ht="12.75" customHeight="1">
      <c r="A408" s="131"/>
      <c r="B408" s="146"/>
      <c r="C408" s="145"/>
      <c r="D408" s="144" t="s">
        <v>521</v>
      </c>
      <c r="E408" s="144"/>
      <c r="F408" s="155" t="s">
        <v>940</v>
      </c>
      <c r="G408" s="154" t="s">
        <v>815</v>
      </c>
      <c r="H408" s="153" t="s">
        <v>942</v>
      </c>
      <c r="I408" s="149" t="s">
        <v>850</v>
      </c>
      <c r="J408" s="148">
        <v>12412.1</v>
      </c>
      <c r="K408" s="148">
        <v>12371.6</v>
      </c>
      <c r="L408" s="147">
        <v>99.6737054970553</v>
      </c>
      <c r="M408" s="131"/>
    </row>
    <row r="409" spans="1:13" ht="69.75" customHeight="1">
      <c r="A409" s="131"/>
      <c r="B409" s="146"/>
      <c r="C409" s="151" t="s">
        <v>941</v>
      </c>
      <c r="D409" s="151"/>
      <c r="E409" s="151"/>
      <c r="F409" s="155" t="s">
        <v>940</v>
      </c>
      <c r="G409" s="154" t="s">
        <v>815</v>
      </c>
      <c r="H409" s="153" t="s">
        <v>939</v>
      </c>
      <c r="I409" s="149" t="s">
        <v>409</v>
      </c>
      <c r="J409" s="148">
        <v>75.5</v>
      </c>
      <c r="K409" s="148">
        <v>75.5</v>
      </c>
      <c r="L409" s="147">
        <v>100</v>
      </c>
      <c r="M409" s="131"/>
    </row>
    <row r="410" spans="1:13" ht="12.75" customHeight="1">
      <c r="A410" s="131"/>
      <c r="B410" s="146"/>
      <c r="C410" s="145"/>
      <c r="D410" s="144" t="s">
        <v>521</v>
      </c>
      <c r="E410" s="144"/>
      <c r="F410" s="155" t="s">
        <v>940</v>
      </c>
      <c r="G410" s="154" t="s">
        <v>815</v>
      </c>
      <c r="H410" s="153" t="s">
        <v>939</v>
      </c>
      <c r="I410" s="149" t="s">
        <v>850</v>
      </c>
      <c r="J410" s="148">
        <v>75.5</v>
      </c>
      <c r="K410" s="148">
        <v>75.5</v>
      </c>
      <c r="L410" s="147">
        <v>100</v>
      </c>
      <c r="M410" s="131"/>
    </row>
    <row r="411" spans="1:13" s="156" customFormat="1" ht="21.75" customHeight="1">
      <c r="A411" s="157"/>
      <c r="B411" s="163"/>
      <c r="C411" s="163"/>
      <c r="D411" s="163"/>
      <c r="E411" s="162" t="s">
        <v>938</v>
      </c>
      <c r="F411" s="161" t="s">
        <v>936</v>
      </c>
      <c r="G411" s="160" t="s">
        <v>409</v>
      </c>
      <c r="H411" s="159" t="s">
        <v>409</v>
      </c>
      <c r="I411" s="158" t="s">
        <v>409</v>
      </c>
      <c r="J411" s="133">
        <v>1000</v>
      </c>
      <c r="K411" s="133">
        <v>1000</v>
      </c>
      <c r="L411" s="132">
        <v>100</v>
      </c>
      <c r="M411" s="157"/>
    </row>
    <row r="412" spans="1:13" ht="21.75" customHeight="1">
      <c r="A412" s="131"/>
      <c r="B412" s="152" t="s">
        <v>938</v>
      </c>
      <c r="C412" s="152"/>
      <c r="D412" s="152"/>
      <c r="E412" s="152"/>
      <c r="F412" s="155" t="s">
        <v>936</v>
      </c>
      <c r="G412" s="154" t="s">
        <v>935</v>
      </c>
      <c r="H412" s="153" t="s">
        <v>409</v>
      </c>
      <c r="I412" s="149" t="s">
        <v>409</v>
      </c>
      <c r="J412" s="148">
        <v>1000</v>
      </c>
      <c r="K412" s="148">
        <v>1000</v>
      </c>
      <c r="L412" s="147">
        <v>100</v>
      </c>
      <c r="M412" s="131"/>
    </row>
    <row r="413" spans="1:13" ht="21.75" customHeight="1">
      <c r="A413" s="131"/>
      <c r="B413" s="146"/>
      <c r="C413" s="151" t="s">
        <v>937</v>
      </c>
      <c r="D413" s="151"/>
      <c r="E413" s="151"/>
      <c r="F413" s="155" t="s">
        <v>936</v>
      </c>
      <c r="G413" s="154" t="s">
        <v>935</v>
      </c>
      <c r="H413" s="153" t="s">
        <v>885</v>
      </c>
      <c r="I413" s="149" t="s">
        <v>409</v>
      </c>
      <c r="J413" s="148">
        <v>1000</v>
      </c>
      <c r="K413" s="148">
        <v>1000</v>
      </c>
      <c r="L413" s="147">
        <v>100</v>
      </c>
      <c r="M413" s="131"/>
    </row>
    <row r="414" spans="1:13" ht="21.75" customHeight="1">
      <c r="A414" s="131"/>
      <c r="B414" s="146"/>
      <c r="C414" s="145"/>
      <c r="D414" s="144" t="s">
        <v>418</v>
      </c>
      <c r="E414" s="144"/>
      <c r="F414" s="155" t="s">
        <v>936</v>
      </c>
      <c r="G414" s="154" t="s">
        <v>935</v>
      </c>
      <c r="H414" s="153" t="s">
        <v>885</v>
      </c>
      <c r="I414" s="149" t="s">
        <v>848</v>
      </c>
      <c r="J414" s="148">
        <v>1000</v>
      </c>
      <c r="K414" s="148">
        <v>1000</v>
      </c>
      <c r="L414" s="147">
        <v>100</v>
      </c>
      <c r="M414" s="131"/>
    </row>
    <row r="415" spans="1:13" ht="16.5" customHeight="1">
      <c r="A415" s="131"/>
      <c r="B415" s="163"/>
      <c r="C415" s="163"/>
      <c r="D415" s="163"/>
      <c r="E415" s="162" t="s">
        <v>934</v>
      </c>
      <c r="F415" s="155" t="s">
        <v>908</v>
      </c>
      <c r="G415" s="154" t="s">
        <v>409</v>
      </c>
      <c r="H415" s="153" t="s">
        <v>409</v>
      </c>
      <c r="I415" s="149" t="s">
        <v>409</v>
      </c>
      <c r="J415" s="148">
        <v>362130.2</v>
      </c>
      <c r="K415" s="148">
        <v>277845.2</v>
      </c>
      <c r="L415" s="147">
        <v>76.72522203340125</v>
      </c>
      <c r="M415" s="131"/>
    </row>
    <row r="416" spans="1:13" ht="32.25" customHeight="1">
      <c r="A416" s="131"/>
      <c r="B416" s="152" t="s">
        <v>933</v>
      </c>
      <c r="C416" s="152"/>
      <c r="D416" s="152"/>
      <c r="E416" s="152"/>
      <c r="F416" s="155" t="s">
        <v>908</v>
      </c>
      <c r="G416" s="154" t="s">
        <v>816</v>
      </c>
      <c r="H416" s="153" t="s">
        <v>409</v>
      </c>
      <c r="I416" s="149" t="s">
        <v>409</v>
      </c>
      <c r="J416" s="148">
        <v>203535</v>
      </c>
      <c r="K416" s="148">
        <v>176887.5</v>
      </c>
      <c r="L416" s="147">
        <v>86.90765715970227</v>
      </c>
      <c r="M416" s="131"/>
    </row>
    <row r="417" spans="1:13" ht="42.75" customHeight="1">
      <c r="A417" s="131"/>
      <c r="B417" s="146"/>
      <c r="C417" s="151" t="s">
        <v>932</v>
      </c>
      <c r="D417" s="151"/>
      <c r="E417" s="151"/>
      <c r="F417" s="155" t="s">
        <v>908</v>
      </c>
      <c r="G417" s="154" t="s">
        <v>816</v>
      </c>
      <c r="H417" s="153" t="s">
        <v>901</v>
      </c>
      <c r="I417" s="149" t="s">
        <v>409</v>
      </c>
      <c r="J417" s="148">
        <v>487.2</v>
      </c>
      <c r="K417" s="148">
        <v>0</v>
      </c>
      <c r="L417" s="147">
        <v>0</v>
      </c>
      <c r="M417" s="131"/>
    </row>
    <row r="418" spans="1:13" ht="21.75" customHeight="1">
      <c r="A418" s="131"/>
      <c r="B418" s="146"/>
      <c r="C418" s="145"/>
      <c r="D418" s="144" t="s">
        <v>474</v>
      </c>
      <c r="E418" s="144"/>
      <c r="F418" s="155" t="s">
        <v>908</v>
      </c>
      <c r="G418" s="154" t="s">
        <v>816</v>
      </c>
      <c r="H418" s="153" t="s">
        <v>901</v>
      </c>
      <c r="I418" s="149" t="s">
        <v>891</v>
      </c>
      <c r="J418" s="148">
        <v>487.2</v>
      </c>
      <c r="K418" s="148">
        <v>0</v>
      </c>
      <c r="L418" s="147">
        <v>0</v>
      </c>
      <c r="M418" s="131"/>
    </row>
    <row r="419" spans="1:13" ht="42.75" customHeight="1">
      <c r="A419" s="131"/>
      <c r="B419" s="146"/>
      <c r="C419" s="151" t="s">
        <v>931</v>
      </c>
      <c r="D419" s="151"/>
      <c r="E419" s="151"/>
      <c r="F419" s="155" t="s">
        <v>908</v>
      </c>
      <c r="G419" s="154" t="s">
        <v>816</v>
      </c>
      <c r="H419" s="153" t="s">
        <v>899</v>
      </c>
      <c r="I419" s="149" t="s">
        <v>409</v>
      </c>
      <c r="J419" s="148">
        <v>165286.8</v>
      </c>
      <c r="K419" s="148">
        <v>150580.1</v>
      </c>
      <c r="L419" s="147">
        <v>91.10231428039022</v>
      </c>
      <c r="M419" s="131"/>
    </row>
    <row r="420" spans="1:13" ht="21.75" customHeight="1">
      <c r="A420" s="131"/>
      <c r="B420" s="146"/>
      <c r="C420" s="145"/>
      <c r="D420" s="144" t="s">
        <v>474</v>
      </c>
      <c r="E420" s="144"/>
      <c r="F420" s="155" t="s">
        <v>908</v>
      </c>
      <c r="G420" s="154" t="s">
        <v>816</v>
      </c>
      <c r="H420" s="153" t="s">
        <v>899</v>
      </c>
      <c r="I420" s="149" t="s">
        <v>891</v>
      </c>
      <c r="J420" s="148">
        <v>163472.8</v>
      </c>
      <c r="K420" s="148">
        <v>149975.5</v>
      </c>
      <c r="L420" s="147">
        <v>91.74339706666798</v>
      </c>
      <c r="M420" s="131"/>
    </row>
    <row r="421" spans="1:13" ht="21.75" customHeight="1">
      <c r="A421" s="131"/>
      <c r="B421" s="146"/>
      <c r="C421" s="145"/>
      <c r="D421" s="144" t="s">
        <v>472</v>
      </c>
      <c r="E421" s="144"/>
      <c r="F421" s="155" t="s">
        <v>908</v>
      </c>
      <c r="G421" s="154" t="s">
        <v>816</v>
      </c>
      <c r="H421" s="153" t="s">
        <v>899</v>
      </c>
      <c r="I421" s="149" t="s">
        <v>889</v>
      </c>
      <c r="J421" s="148">
        <v>1712.9</v>
      </c>
      <c r="K421" s="148">
        <v>600.3</v>
      </c>
      <c r="L421" s="147">
        <v>35.04582871154183</v>
      </c>
      <c r="M421" s="131"/>
    </row>
    <row r="422" spans="1:13" ht="21.75" customHeight="1">
      <c r="A422" s="131"/>
      <c r="B422" s="146"/>
      <c r="C422" s="145"/>
      <c r="D422" s="144" t="s">
        <v>418</v>
      </c>
      <c r="E422" s="144"/>
      <c r="F422" s="155" t="s">
        <v>908</v>
      </c>
      <c r="G422" s="154" t="s">
        <v>816</v>
      </c>
      <c r="H422" s="153" t="s">
        <v>899</v>
      </c>
      <c r="I422" s="149" t="s">
        <v>848</v>
      </c>
      <c r="J422" s="148">
        <v>4.2</v>
      </c>
      <c r="K422" s="148">
        <v>4.3</v>
      </c>
      <c r="L422" s="147">
        <v>102.38095238095238</v>
      </c>
      <c r="M422" s="131"/>
    </row>
    <row r="423" spans="1:13" ht="12.75" customHeight="1">
      <c r="A423" s="131"/>
      <c r="B423" s="146"/>
      <c r="C423" s="145"/>
      <c r="D423" s="144" t="s">
        <v>468</v>
      </c>
      <c r="E423" s="144"/>
      <c r="F423" s="155" t="s">
        <v>908</v>
      </c>
      <c r="G423" s="154" t="s">
        <v>816</v>
      </c>
      <c r="H423" s="153" t="s">
        <v>899</v>
      </c>
      <c r="I423" s="149" t="s">
        <v>909</v>
      </c>
      <c r="J423" s="148">
        <v>96.9</v>
      </c>
      <c r="K423" s="148">
        <v>0</v>
      </c>
      <c r="L423" s="147">
        <v>0</v>
      </c>
      <c r="M423" s="131"/>
    </row>
    <row r="424" spans="1:13" ht="32.25" customHeight="1">
      <c r="A424" s="131"/>
      <c r="B424" s="146"/>
      <c r="C424" s="151" t="s">
        <v>930</v>
      </c>
      <c r="D424" s="151"/>
      <c r="E424" s="151"/>
      <c r="F424" s="155" t="s">
        <v>908</v>
      </c>
      <c r="G424" s="154" t="s">
        <v>816</v>
      </c>
      <c r="H424" s="153" t="s">
        <v>887</v>
      </c>
      <c r="I424" s="149" t="s">
        <v>409</v>
      </c>
      <c r="J424" s="148">
        <v>2422.9</v>
      </c>
      <c r="K424" s="148">
        <v>1914.2</v>
      </c>
      <c r="L424" s="147">
        <v>79.00449874117793</v>
      </c>
      <c r="M424" s="131"/>
    </row>
    <row r="425" spans="1:13" ht="21.75" customHeight="1">
      <c r="A425" s="131"/>
      <c r="B425" s="146"/>
      <c r="C425" s="145"/>
      <c r="D425" s="144" t="s">
        <v>472</v>
      </c>
      <c r="E425" s="144"/>
      <c r="F425" s="155" t="s">
        <v>908</v>
      </c>
      <c r="G425" s="154" t="s">
        <v>816</v>
      </c>
      <c r="H425" s="153" t="s">
        <v>887</v>
      </c>
      <c r="I425" s="149" t="s">
        <v>889</v>
      </c>
      <c r="J425" s="148">
        <v>1904.5</v>
      </c>
      <c r="K425" s="148">
        <v>1469.3</v>
      </c>
      <c r="L425" s="147">
        <v>77.1488579679706</v>
      </c>
      <c r="M425" s="131"/>
    </row>
    <row r="426" spans="1:13" ht="12.75" customHeight="1">
      <c r="A426" s="131"/>
      <c r="B426" s="146"/>
      <c r="C426" s="145"/>
      <c r="D426" s="144" t="s">
        <v>470</v>
      </c>
      <c r="E426" s="144"/>
      <c r="F426" s="155" t="s">
        <v>908</v>
      </c>
      <c r="G426" s="154" t="s">
        <v>816</v>
      </c>
      <c r="H426" s="153" t="s">
        <v>887</v>
      </c>
      <c r="I426" s="149" t="s">
        <v>888</v>
      </c>
      <c r="J426" s="148">
        <v>518.4</v>
      </c>
      <c r="K426" s="148">
        <v>444.9</v>
      </c>
      <c r="L426" s="147">
        <v>85.82175925925925</v>
      </c>
      <c r="M426" s="131"/>
    </row>
    <row r="427" spans="1:13" ht="21.75" customHeight="1" hidden="1">
      <c r="A427" s="131"/>
      <c r="B427" s="146"/>
      <c r="C427" s="145"/>
      <c r="D427" s="144" t="s">
        <v>418</v>
      </c>
      <c r="E427" s="144"/>
      <c r="F427" s="155" t="s">
        <v>908</v>
      </c>
      <c r="G427" s="154" t="s">
        <v>816</v>
      </c>
      <c r="H427" s="153" t="s">
        <v>887</v>
      </c>
      <c r="I427" s="149" t="s">
        <v>848</v>
      </c>
      <c r="J427" s="148">
        <v>0</v>
      </c>
      <c r="K427" s="148">
        <v>0</v>
      </c>
      <c r="L427" s="147"/>
      <c r="M427" s="131"/>
    </row>
    <row r="428" spans="1:13" ht="53.25" customHeight="1">
      <c r="A428" s="131"/>
      <c r="B428" s="146"/>
      <c r="C428" s="151" t="s">
        <v>929</v>
      </c>
      <c r="D428" s="151"/>
      <c r="E428" s="151"/>
      <c r="F428" s="155" t="s">
        <v>908</v>
      </c>
      <c r="G428" s="154" t="s">
        <v>816</v>
      </c>
      <c r="H428" s="153" t="s">
        <v>928</v>
      </c>
      <c r="I428" s="149" t="s">
        <v>409</v>
      </c>
      <c r="J428" s="148">
        <v>16802</v>
      </c>
      <c r="K428" s="148">
        <v>10300</v>
      </c>
      <c r="L428" s="147">
        <v>61.30222592548507</v>
      </c>
      <c r="M428" s="131"/>
    </row>
    <row r="429" spans="1:13" ht="21.75" customHeight="1">
      <c r="A429" s="131"/>
      <c r="B429" s="146"/>
      <c r="C429" s="145"/>
      <c r="D429" s="144" t="s">
        <v>474</v>
      </c>
      <c r="E429" s="144"/>
      <c r="F429" s="155" t="s">
        <v>908</v>
      </c>
      <c r="G429" s="154" t="s">
        <v>816</v>
      </c>
      <c r="H429" s="153" t="s">
        <v>928</v>
      </c>
      <c r="I429" s="149" t="s">
        <v>891</v>
      </c>
      <c r="J429" s="148">
        <v>14126.6</v>
      </c>
      <c r="K429" s="148">
        <v>9136.7</v>
      </c>
      <c r="L429" s="147">
        <v>64.67727549445726</v>
      </c>
      <c r="M429" s="131"/>
    </row>
    <row r="430" spans="1:13" ht="21.75" customHeight="1">
      <c r="A430" s="131"/>
      <c r="B430" s="146"/>
      <c r="C430" s="145"/>
      <c r="D430" s="144" t="s">
        <v>472</v>
      </c>
      <c r="E430" s="144"/>
      <c r="F430" s="155" t="s">
        <v>908</v>
      </c>
      <c r="G430" s="154" t="s">
        <v>816</v>
      </c>
      <c r="H430" s="153" t="s">
        <v>928</v>
      </c>
      <c r="I430" s="149" t="s">
        <v>889</v>
      </c>
      <c r="J430" s="148">
        <v>504.1</v>
      </c>
      <c r="K430" s="148">
        <v>237</v>
      </c>
      <c r="L430" s="147">
        <v>47.014481253719495</v>
      </c>
      <c r="M430" s="131"/>
    </row>
    <row r="431" spans="1:13" ht="12.75" customHeight="1">
      <c r="A431" s="131"/>
      <c r="B431" s="146"/>
      <c r="C431" s="145"/>
      <c r="D431" s="144" t="s">
        <v>470</v>
      </c>
      <c r="E431" s="144"/>
      <c r="F431" s="155" t="s">
        <v>908</v>
      </c>
      <c r="G431" s="154" t="s">
        <v>816</v>
      </c>
      <c r="H431" s="153" t="s">
        <v>928</v>
      </c>
      <c r="I431" s="149" t="s">
        <v>888</v>
      </c>
      <c r="J431" s="148">
        <v>286.3</v>
      </c>
      <c r="K431" s="148">
        <v>149.7</v>
      </c>
      <c r="L431" s="147">
        <v>52.28780998952147</v>
      </c>
      <c r="M431" s="131"/>
    </row>
    <row r="432" spans="1:13" ht="21.75" customHeight="1">
      <c r="A432" s="131"/>
      <c r="B432" s="146"/>
      <c r="C432" s="145"/>
      <c r="D432" s="144" t="s">
        <v>418</v>
      </c>
      <c r="E432" s="144"/>
      <c r="F432" s="155" t="s">
        <v>908</v>
      </c>
      <c r="G432" s="154" t="s">
        <v>816</v>
      </c>
      <c r="H432" s="153" t="s">
        <v>928</v>
      </c>
      <c r="I432" s="149" t="s">
        <v>848</v>
      </c>
      <c r="J432" s="148">
        <v>1858</v>
      </c>
      <c r="K432" s="148">
        <v>772.2</v>
      </c>
      <c r="L432" s="147">
        <v>41.56081808396125</v>
      </c>
      <c r="M432" s="131"/>
    </row>
    <row r="433" spans="1:13" ht="12.75" customHeight="1">
      <c r="A433" s="131"/>
      <c r="B433" s="146"/>
      <c r="C433" s="145"/>
      <c r="D433" s="144" t="s">
        <v>468</v>
      </c>
      <c r="E433" s="144"/>
      <c r="F433" s="155" t="s">
        <v>908</v>
      </c>
      <c r="G433" s="154" t="s">
        <v>816</v>
      </c>
      <c r="H433" s="153" t="s">
        <v>928</v>
      </c>
      <c r="I433" s="149" t="s">
        <v>909</v>
      </c>
      <c r="J433" s="148">
        <v>27</v>
      </c>
      <c r="K433" s="148">
        <v>4.4</v>
      </c>
      <c r="L433" s="147">
        <v>16.296296296296298</v>
      </c>
      <c r="M433" s="131"/>
    </row>
    <row r="434" spans="1:13" ht="55.5" customHeight="1">
      <c r="A434" s="131"/>
      <c r="B434" s="146"/>
      <c r="C434" s="151" t="s">
        <v>927</v>
      </c>
      <c r="D434" s="151"/>
      <c r="E434" s="151"/>
      <c r="F434" s="155" t="s">
        <v>908</v>
      </c>
      <c r="G434" s="154" t="s">
        <v>816</v>
      </c>
      <c r="H434" s="153" t="s">
        <v>926</v>
      </c>
      <c r="I434" s="149" t="s">
        <v>409</v>
      </c>
      <c r="J434" s="148">
        <v>134.6</v>
      </c>
      <c r="K434" s="148">
        <v>133.6</v>
      </c>
      <c r="L434" s="147">
        <v>99.25705794947994</v>
      </c>
      <c r="M434" s="131"/>
    </row>
    <row r="435" spans="1:13" ht="12.75" customHeight="1">
      <c r="A435" s="131"/>
      <c r="B435" s="146"/>
      <c r="C435" s="145"/>
      <c r="D435" s="144" t="s">
        <v>470</v>
      </c>
      <c r="E435" s="144"/>
      <c r="F435" s="155" t="s">
        <v>908</v>
      </c>
      <c r="G435" s="154" t="s">
        <v>816</v>
      </c>
      <c r="H435" s="153" t="s">
        <v>926</v>
      </c>
      <c r="I435" s="149" t="s">
        <v>888</v>
      </c>
      <c r="J435" s="148">
        <v>5.1</v>
      </c>
      <c r="K435" s="148">
        <v>5.1</v>
      </c>
      <c r="L435" s="147">
        <v>100</v>
      </c>
      <c r="M435" s="131"/>
    </row>
    <row r="436" spans="1:13" ht="21.75" customHeight="1">
      <c r="A436" s="131"/>
      <c r="B436" s="146"/>
      <c r="C436" s="145"/>
      <c r="D436" s="144" t="s">
        <v>418</v>
      </c>
      <c r="E436" s="144"/>
      <c r="F436" s="155" t="s">
        <v>908</v>
      </c>
      <c r="G436" s="154" t="s">
        <v>816</v>
      </c>
      <c r="H436" s="153" t="s">
        <v>926</v>
      </c>
      <c r="I436" s="149" t="s">
        <v>848</v>
      </c>
      <c r="J436" s="148">
        <v>129.5</v>
      </c>
      <c r="K436" s="148">
        <v>128.5</v>
      </c>
      <c r="L436" s="147">
        <v>99.22779922779922</v>
      </c>
      <c r="M436" s="131"/>
    </row>
    <row r="437" spans="1:13" ht="57.75" customHeight="1">
      <c r="A437" s="131"/>
      <c r="B437" s="146"/>
      <c r="C437" s="151" t="s">
        <v>925</v>
      </c>
      <c r="D437" s="151"/>
      <c r="E437" s="151"/>
      <c r="F437" s="155" t="s">
        <v>908</v>
      </c>
      <c r="G437" s="154" t="s">
        <v>816</v>
      </c>
      <c r="H437" s="153" t="s">
        <v>924</v>
      </c>
      <c r="I437" s="149" t="s">
        <v>409</v>
      </c>
      <c r="J437" s="148">
        <v>3487.8</v>
      </c>
      <c r="K437" s="148">
        <v>2795.3</v>
      </c>
      <c r="L437" s="147">
        <v>80.145077125982</v>
      </c>
      <c r="M437" s="131"/>
    </row>
    <row r="438" spans="1:13" ht="21.75" customHeight="1">
      <c r="A438" s="131"/>
      <c r="B438" s="146"/>
      <c r="C438" s="145"/>
      <c r="D438" s="144" t="s">
        <v>474</v>
      </c>
      <c r="E438" s="144"/>
      <c r="F438" s="155" t="s">
        <v>908</v>
      </c>
      <c r="G438" s="154" t="s">
        <v>816</v>
      </c>
      <c r="H438" s="153" t="s">
        <v>924</v>
      </c>
      <c r="I438" s="149" t="s">
        <v>891</v>
      </c>
      <c r="J438" s="148">
        <v>2996.4</v>
      </c>
      <c r="K438" s="148">
        <v>2677.2</v>
      </c>
      <c r="L438" s="147">
        <v>89.34721665999199</v>
      </c>
      <c r="M438" s="131"/>
    </row>
    <row r="439" spans="1:13" ht="21.75" customHeight="1">
      <c r="A439" s="131"/>
      <c r="B439" s="146"/>
      <c r="C439" s="145"/>
      <c r="D439" s="144" t="s">
        <v>472</v>
      </c>
      <c r="E439" s="144"/>
      <c r="F439" s="155" t="s">
        <v>908</v>
      </c>
      <c r="G439" s="154" t="s">
        <v>816</v>
      </c>
      <c r="H439" s="153" t="s">
        <v>924</v>
      </c>
      <c r="I439" s="149" t="s">
        <v>889</v>
      </c>
      <c r="J439" s="148">
        <v>109.1</v>
      </c>
      <c r="K439" s="148">
        <v>0</v>
      </c>
      <c r="L439" s="147">
        <v>0</v>
      </c>
      <c r="M439" s="131"/>
    </row>
    <row r="440" spans="1:13" ht="12.75" customHeight="1">
      <c r="A440" s="131"/>
      <c r="B440" s="146"/>
      <c r="C440" s="145"/>
      <c r="D440" s="144" t="s">
        <v>470</v>
      </c>
      <c r="E440" s="144"/>
      <c r="F440" s="155" t="s">
        <v>908</v>
      </c>
      <c r="G440" s="154" t="s">
        <v>816</v>
      </c>
      <c r="H440" s="153" t="s">
        <v>924</v>
      </c>
      <c r="I440" s="149" t="s">
        <v>888</v>
      </c>
      <c r="J440" s="148">
        <v>189.8</v>
      </c>
      <c r="K440" s="148">
        <v>91.8</v>
      </c>
      <c r="L440" s="147">
        <v>48.366701791359326</v>
      </c>
      <c r="M440" s="131"/>
    </row>
    <row r="441" spans="1:13" ht="21.75" customHeight="1">
      <c r="A441" s="131"/>
      <c r="B441" s="146"/>
      <c r="C441" s="145"/>
      <c r="D441" s="144" t="s">
        <v>418</v>
      </c>
      <c r="E441" s="144"/>
      <c r="F441" s="155" t="s">
        <v>908</v>
      </c>
      <c r="G441" s="154" t="s">
        <v>816</v>
      </c>
      <c r="H441" s="153" t="s">
        <v>924</v>
      </c>
      <c r="I441" s="149" t="s">
        <v>848</v>
      </c>
      <c r="J441" s="148">
        <v>187.5</v>
      </c>
      <c r="K441" s="148">
        <v>25.6</v>
      </c>
      <c r="L441" s="147">
        <v>13.653333333333334</v>
      </c>
      <c r="M441" s="131"/>
    </row>
    <row r="442" spans="1:13" ht="12.75" customHeight="1">
      <c r="A442" s="131"/>
      <c r="B442" s="146"/>
      <c r="C442" s="145"/>
      <c r="D442" s="144" t="s">
        <v>468</v>
      </c>
      <c r="E442" s="144"/>
      <c r="F442" s="155" t="s">
        <v>908</v>
      </c>
      <c r="G442" s="154" t="s">
        <v>816</v>
      </c>
      <c r="H442" s="153" t="s">
        <v>924</v>
      </c>
      <c r="I442" s="149" t="s">
        <v>909</v>
      </c>
      <c r="J442" s="148">
        <v>5</v>
      </c>
      <c r="K442" s="148">
        <v>0.7</v>
      </c>
      <c r="L442" s="147">
        <v>13.999999999999998</v>
      </c>
      <c r="M442" s="131"/>
    </row>
    <row r="443" spans="1:13" ht="57" customHeight="1">
      <c r="A443" s="131"/>
      <c r="B443" s="146"/>
      <c r="C443" s="151" t="s">
        <v>923</v>
      </c>
      <c r="D443" s="151"/>
      <c r="E443" s="151"/>
      <c r="F443" s="155" t="s">
        <v>908</v>
      </c>
      <c r="G443" s="154" t="s">
        <v>816</v>
      </c>
      <c r="H443" s="153" t="s">
        <v>922</v>
      </c>
      <c r="I443" s="149" t="s">
        <v>409</v>
      </c>
      <c r="J443" s="148">
        <v>7855.5</v>
      </c>
      <c r="K443" s="148">
        <v>5671.9</v>
      </c>
      <c r="L443" s="147">
        <v>72.20291515498694</v>
      </c>
      <c r="M443" s="131"/>
    </row>
    <row r="444" spans="1:13" ht="21.75" customHeight="1">
      <c r="A444" s="131"/>
      <c r="B444" s="146"/>
      <c r="C444" s="145"/>
      <c r="D444" s="144" t="s">
        <v>474</v>
      </c>
      <c r="E444" s="144"/>
      <c r="F444" s="155" t="s">
        <v>908</v>
      </c>
      <c r="G444" s="154" t="s">
        <v>816</v>
      </c>
      <c r="H444" s="153" t="s">
        <v>922</v>
      </c>
      <c r="I444" s="149" t="s">
        <v>891</v>
      </c>
      <c r="J444" s="148">
        <v>5715.9</v>
      </c>
      <c r="K444" s="148">
        <v>4382.5</v>
      </c>
      <c r="L444" s="147">
        <v>76.672090134537</v>
      </c>
      <c r="M444" s="131"/>
    </row>
    <row r="445" spans="1:13" ht="21.75" customHeight="1">
      <c r="A445" s="131"/>
      <c r="B445" s="146"/>
      <c r="C445" s="145"/>
      <c r="D445" s="144" t="s">
        <v>472</v>
      </c>
      <c r="E445" s="144"/>
      <c r="F445" s="155" t="s">
        <v>908</v>
      </c>
      <c r="G445" s="154" t="s">
        <v>816</v>
      </c>
      <c r="H445" s="153" t="s">
        <v>922</v>
      </c>
      <c r="I445" s="149" t="s">
        <v>889</v>
      </c>
      <c r="J445" s="148">
        <v>387.4</v>
      </c>
      <c r="K445" s="148">
        <v>229.6</v>
      </c>
      <c r="L445" s="147">
        <v>59.266907589055236</v>
      </c>
      <c r="M445" s="131"/>
    </row>
    <row r="446" spans="1:13" ht="12.75" customHeight="1">
      <c r="A446" s="131"/>
      <c r="B446" s="146"/>
      <c r="C446" s="145"/>
      <c r="D446" s="144" t="s">
        <v>470</v>
      </c>
      <c r="E446" s="144"/>
      <c r="F446" s="155" t="s">
        <v>908</v>
      </c>
      <c r="G446" s="154" t="s">
        <v>816</v>
      </c>
      <c r="H446" s="153" t="s">
        <v>922</v>
      </c>
      <c r="I446" s="149" t="s">
        <v>888</v>
      </c>
      <c r="J446" s="148">
        <v>256.7</v>
      </c>
      <c r="K446" s="148">
        <v>147.7</v>
      </c>
      <c r="L446" s="147">
        <v>57.537982080249314</v>
      </c>
      <c r="M446" s="131"/>
    </row>
    <row r="447" spans="1:13" ht="21.75" customHeight="1">
      <c r="A447" s="131"/>
      <c r="B447" s="146"/>
      <c r="C447" s="145"/>
      <c r="D447" s="144" t="s">
        <v>418</v>
      </c>
      <c r="E447" s="144"/>
      <c r="F447" s="155" t="s">
        <v>908</v>
      </c>
      <c r="G447" s="154" t="s">
        <v>816</v>
      </c>
      <c r="H447" s="153" t="s">
        <v>922</v>
      </c>
      <c r="I447" s="149" t="s">
        <v>848</v>
      </c>
      <c r="J447" s="148">
        <v>1493.5</v>
      </c>
      <c r="K447" s="148">
        <v>911.3</v>
      </c>
      <c r="L447" s="147">
        <v>61.01774355540675</v>
      </c>
      <c r="M447" s="131"/>
    </row>
    <row r="448" spans="1:13" ht="12.75" customHeight="1">
      <c r="A448" s="131"/>
      <c r="B448" s="146"/>
      <c r="C448" s="145"/>
      <c r="D448" s="144" t="s">
        <v>468</v>
      </c>
      <c r="E448" s="144"/>
      <c r="F448" s="155" t="s">
        <v>908</v>
      </c>
      <c r="G448" s="154" t="s">
        <v>816</v>
      </c>
      <c r="H448" s="153" t="s">
        <v>922</v>
      </c>
      <c r="I448" s="149" t="s">
        <v>909</v>
      </c>
      <c r="J448" s="148">
        <v>2</v>
      </c>
      <c r="K448" s="148">
        <v>0.8</v>
      </c>
      <c r="L448" s="147">
        <v>40</v>
      </c>
      <c r="M448" s="131"/>
    </row>
    <row r="449" spans="1:13" ht="58.5" customHeight="1">
      <c r="A449" s="131"/>
      <c r="B449" s="146"/>
      <c r="C449" s="151" t="s">
        <v>921</v>
      </c>
      <c r="D449" s="151"/>
      <c r="E449" s="151"/>
      <c r="F449" s="155" t="s">
        <v>908</v>
      </c>
      <c r="G449" s="154" t="s">
        <v>816</v>
      </c>
      <c r="H449" s="153" t="s">
        <v>920</v>
      </c>
      <c r="I449" s="149" t="s">
        <v>409</v>
      </c>
      <c r="J449" s="148">
        <v>4681.5</v>
      </c>
      <c r="K449" s="148">
        <v>3853.2</v>
      </c>
      <c r="L449" s="147">
        <v>82.30695289971163</v>
      </c>
      <c r="M449" s="131"/>
    </row>
    <row r="450" spans="1:13" ht="21.75" customHeight="1">
      <c r="A450" s="131"/>
      <c r="B450" s="146"/>
      <c r="C450" s="145"/>
      <c r="D450" s="144" t="s">
        <v>474</v>
      </c>
      <c r="E450" s="144"/>
      <c r="F450" s="155" t="s">
        <v>908</v>
      </c>
      <c r="G450" s="154" t="s">
        <v>816</v>
      </c>
      <c r="H450" s="153" t="s">
        <v>920</v>
      </c>
      <c r="I450" s="149" t="s">
        <v>891</v>
      </c>
      <c r="J450" s="148">
        <v>4681.5</v>
      </c>
      <c r="K450" s="148">
        <v>3853.2</v>
      </c>
      <c r="L450" s="147">
        <v>82.30695289971163</v>
      </c>
      <c r="M450" s="131"/>
    </row>
    <row r="451" spans="1:13" ht="57" customHeight="1">
      <c r="A451" s="131"/>
      <c r="B451" s="146"/>
      <c r="C451" s="151" t="s">
        <v>919</v>
      </c>
      <c r="D451" s="151"/>
      <c r="E451" s="151"/>
      <c r="F451" s="155" t="s">
        <v>908</v>
      </c>
      <c r="G451" s="154" t="s">
        <v>816</v>
      </c>
      <c r="H451" s="153" t="s">
        <v>918</v>
      </c>
      <c r="I451" s="149" t="s">
        <v>409</v>
      </c>
      <c r="J451" s="148">
        <v>2376.7</v>
      </c>
      <c r="K451" s="148">
        <v>1639.2</v>
      </c>
      <c r="L451" s="147">
        <v>68.96957966928936</v>
      </c>
      <c r="M451" s="131"/>
    </row>
    <row r="452" spans="1:13" ht="21.75" customHeight="1">
      <c r="A452" s="131"/>
      <c r="B452" s="146"/>
      <c r="C452" s="145"/>
      <c r="D452" s="144" t="s">
        <v>474</v>
      </c>
      <c r="E452" s="144"/>
      <c r="F452" s="155" t="s">
        <v>908</v>
      </c>
      <c r="G452" s="154" t="s">
        <v>816</v>
      </c>
      <c r="H452" s="153" t="s">
        <v>918</v>
      </c>
      <c r="I452" s="149" t="s">
        <v>891</v>
      </c>
      <c r="J452" s="148">
        <v>2055.9</v>
      </c>
      <c r="K452" s="148">
        <v>1482.3</v>
      </c>
      <c r="L452" s="147">
        <v>72.09981030205749</v>
      </c>
      <c r="M452" s="131"/>
    </row>
    <row r="453" spans="1:13" ht="21.75" customHeight="1">
      <c r="A453" s="131"/>
      <c r="B453" s="146"/>
      <c r="C453" s="145"/>
      <c r="D453" s="144" t="s">
        <v>472</v>
      </c>
      <c r="E453" s="144"/>
      <c r="F453" s="155" t="s">
        <v>908</v>
      </c>
      <c r="G453" s="154" t="s">
        <v>816</v>
      </c>
      <c r="H453" s="153" t="s">
        <v>918</v>
      </c>
      <c r="I453" s="149" t="s">
        <v>889</v>
      </c>
      <c r="J453" s="148">
        <v>183.9</v>
      </c>
      <c r="K453" s="148">
        <v>55.7</v>
      </c>
      <c r="L453" s="147">
        <v>30.288200108754758</v>
      </c>
      <c r="M453" s="131"/>
    </row>
    <row r="454" spans="1:13" ht="12.75" customHeight="1">
      <c r="A454" s="131"/>
      <c r="B454" s="146"/>
      <c r="C454" s="145"/>
      <c r="D454" s="144" t="s">
        <v>470</v>
      </c>
      <c r="E454" s="144"/>
      <c r="F454" s="155" t="s">
        <v>908</v>
      </c>
      <c r="G454" s="154" t="s">
        <v>816</v>
      </c>
      <c r="H454" s="153" t="s">
        <v>918</v>
      </c>
      <c r="I454" s="149" t="s">
        <v>888</v>
      </c>
      <c r="J454" s="148">
        <v>136.9</v>
      </c>
      <c r="K454" s="148">
        <v>101.2</v>
      </c>
      <c r="L454" s="147">
        <v>73.92257121986852</v>
      </c>
      <c r="M454" s="131"/>
    </row>
    <row r="455" spans="1:13" ht="21.75" customHeight="1">
      <c r="A455" s="131"/>
      <c r="B455" s="146"/>
      <c r="C455" s="145"/>
      <c r="D455" s="144" t="s">
        <v>418</v>
      </c>
      <c r="E455" s="144"/>
      <c r="F455" s="155" t="s">
        <v>908</v>
      </c>
      <c r="G455" s="154" t="s">
        <v>816</v>
      </c>
      <c r="H455" s="153" t="s">
        <v>918</v>
      </c>
      <c r="I455" s="149" t="s">
        <v>848</v>
      </c>
      <c r="J455" s="148">
        <v>0</v>
      </c>
      <c r="K455" s="148">
        <v>0</v>
      </c>
      <c r="L455" s="147"/>
      <c r="M455" s="131"/>
    </row>
    <row r="456" spans="1:13" ht="12.75" customHeight="1">
      <c r="A456" s="131"/>
      <c r="B456" s="146"/>
      <c r="C456" s="145"/>
      <c r="D456" s="144" t="s">
        <v>468</v>
      </c>
      <c r="E456" s="144"/>
      <c r="F456" s="155" t="s">
        <v>908</v>
      </c>
      <c r="G456" s="154" t="s">
        <v>816</v>
      </c>
      <c r="H456" s="153" t="s">
        <v>918</v>
      </c>
      <c r="I456" s="149" t="s">
        <v>909</v>
      </c>
      <c r="J456" s="148">
        <v>0</v>
      </c>
      <c r="K456" s="148">
        <v>0</v>
      </c>
      <c r="L456" s="147"/>
      <c r="M456" s="131"/>
    </row>
    <row r="457" spans="1:13" ht="21.75" customHeight="1">
      <c r="A457" s="131"/>
      <c r="B457" s="152" t="s">
        <v>917</v>
      </c>
      <c r="C457" s="152"/>
      <c r="D457" s="152"/>
      <c r="E457" s="152"/>
      <c r="F457" s="155" t="s">
        <v>908</v>
      </c>
      <c r="G457" s="154" t="s">
        <v>400</v>
      </c>
      <c r="H457" s="153" t="s">
        <v>409</v>
      </c>
      <c r="I457" s="149" t="s">
        <v>409</v>
      </c>
      <c r="J457" s="148">
        <v>44214.4</v>
      </c>
      <c r="K457" s="148">
        <v>20499.1</v>
      </c>
      <c r="L457" s="147">
        <v>46.36294962727075</v>
      </c>
      <c r="M457" s="131"/>
    </row>
    <row r="458" spans="1:13" ht="35.25" customHeight="1">
      <c r="A458" s="131"/>
      <c r="B458" s="146"/>
      <c r="C458" s="151" t="s">
        <v>916</v>
      </c>
      <c r="D458" s="151"/>
      <c r="E458" s="151"/>
      <c r="F458" s="155" t="s">
        <v>908</v>
      </c>
      <c r="G458" s="154" t="s">
        <v>400</v>
      </c>
      <c r="H458" s="153" t="s">
        <v>903</v>
      </c>
      <c r="I458" s="149" t="s">
        <v>409</v>
      </c>
      <c r="J458" s="148">
        <v>26081.7</v>
      </c>
      <c r="K458" s="148">
        <v>14904.5</v>
      </c>
      <c r="L458" s="147">
        <v>57.14543147110809</v>
      </c>
      <c r="M458" s="131"/>
    </row>
    <row r="459" spans="1:13" ht="21.75" customHeight="1">
      <c r="A459" s="131"/>
      <c r="B459" s="146"/>
      <c r="C459" s="145"/>
      <c r="D459" s="144" t="s">
        <v>553</v>
      </c>
      <c r="E459" s="144"/>
      <c r="F459" s="155" t="s">
        <v>908</v>
      </c>
      <c r="G459" s="154" t="s">
        <v>400</v>
      </c>
      <c r="H459" s="153" t="s">
        <v>903</v>
      </c>
      <c r="I459" s="149" t="s">
        <v>852</v>
      </c>
      <c r="J459" s="148">
        <v>16858.1</v>
      </c>
      <c r="K459" s="148">
        <v>10144</v>
      </c>
      <c r="L459" s="147">
        <v>60.17285459215452</v>
      </c>
      <c r="M459" s="131"/>
    </row>
    <row r="460" spans="1:13" ht="12.75" customHeight="1">
      <c r="A460" s="131"/>
      <c r="B460" s="146"/>
      <c r="C460" s="145"/>
      <c r="D460" s="144" t="s">
        <v>561</v>
      </c>
      <c r="E460" s="144"/>
      <c r="F460" s="155" t="s">
        <v>908</v>
      </c>
      <c r="G460" s="154" t="s">
        <v>400</v>
      </c>
      <c r="H460" s="153" t="s">
        <v>903</v>
      </c>
      <c r="I460" s="149" t="s">
        <v>904</v>
      </c>
      <c r="J460" s="148">
        <v>795.9</v>
      </c>
      <c r="K460" s="148">
        <v>686.2</v>
      </c>
      <c r="L460" s="147">
        <v>86.2168614147506</v>
      </c>
      <c r="M460" s="131"/>
    </row>
    <row r="461" spans="1:13" ht="12.75" customHeight="1">
      <c r="A461" s="131"/>
      <c r="B461" s="146"/>
      <c r="C461" s="145"/>
      <c r="D461" s="144" t="s">
        <v>470</v>
      </c>
      <c r="E461" s="144"/>
      <c r="F461" s="155" t="s">
        <v>908</v>
      </c>
      <c r="G461" s="154" t="s">
        <v>400</v>
      </c>
      <c r="H461" s="153" t="s">
        <v>903</v>
      </c>
      <c r="I461" s="149" t="s">
        <v>888</v>
      </c>
      <c r="J461" s="148">
        <v>1229.3</v>
      </c>
      <c r="K461" s="148">
        <v>530.8</v>
      </c>
      <c r="L461" s="147">
        <v>43.179044984950785</v>
      </c>
      <c r="M461" s="131"/>
    </row>
    <row r="462" spans="1:13" ht="21.75" customHeight="1">
      <c r="A462" s="131"/>
      <c r="B462" s="146"/>
      <c r="C462" s="145"/>
      <c r="D462" s="144" t="s">
        <v>418</v>
      </c>
      <c r="E462" s="144"/>
      <c r="F462" s="155" t="s">
        <v>908</v>
      </c>
      <c r="G462" s="154" t="s">
        <v>400</v>
      </c>
      <c r="H462" s="153" t="s">
        <v>903</v>
      </c>
      <c r="I462" s="149" t="s">
        <v>848</v>
      </c>
      <c r="J462" s="148">
        <v>4884.7</v>
      </c>
      <c r="K462" s="148">
        <v>2611.6</v>
      </c>
      <c r="L462" s="147">
        <v>53.46490060802096</v>
      </c>
      <c r="M462" s="131"/>
    </row>
    <row r="463" spans="1:13" ht="12.75" customHeight="1">
      <c r="A463" s="131"/>
      <c r="B463" s="146"/>
      <c r="C463" s="145"/>
      <c r="D463" s="144" t="s">
        <v>468</v>
      </c>
      <c r="E463" s="144"/>
      <c r="F463" s="155" t="s">
        <v>908</v>
      </c>
      <c r="G463" s="154" t="s">
        <v>400</v>
      </c>
      <c r="H463" s="153" t="s">
        <v>903</v>
      </c>
      <c r="I463" s="149" t="s">
        <v>909</v>
      </c>
      <c r="J463" s="148">
        <v>2309</v>
      </c>
      <c r="K463" s="148">
        <v>929.7</v>
      </c>
      <c r="L463" s="147">
        <v>40.264183629276744</v>
      </c>
      <c r="M463" s="131"/>
    </row>
    <row r="464" spans="1:13" ht="12.75" customHeight="1">
      <c r="A464" s="131"/>
      <c r="B464" s="146"/>
      <c r="C464" s="145"/>
      <c r="D464" s="144" t="s">
        <v>559</v>
      </c>
      <c r="E464" s="144"/>
      <c r="F464" s="155" t="s">
        <v>908</v>
      </c>
      <c r="G464" s="154" t="s">
        <v>400</v>
      </c>
      <c r="H464" s="153" t="s">
        <v>903</v>
      </c>
      <c r="I464" s="149" t="s">
        <v>898</v>
      </c>
      <c r="J464" s="148">
        <v>4.7</v>
      </c>
      <c r="K464" s="148">
        <v>2.2</v>
      </c>
      <c r="L464" s="147">
        <v>46.808510638297875</v>
      </c>
      <c r="M464" s="131"/>
    </row>
    <row r="465" spans="1:13" ht="32.25" customHeight="1">
      <c r="A465" s="131"/>
      <c r="B465" s="146"/>
      <c r="C465" s="151" t="s">
        <v>915</v>
      </c>
      <c r="D465" s="151"/>
      <c r="E465" s="151"/>
      <c r="F465" s="155" t="s">
        <v>908</v>
      </c>
      <c r="G465" s="154" t="s">
        <v>400</v>
      </c>
      <c r="H465" s="153" t="s">
        <v>914</v>
      </c>
      <c r="I465" s="149" t="s">
        <v>409</v>
      </c>
      <c r="J465" s="148">
        <v>1892.4</v>
      </c>
      <c r="K465" s="148">
        <v>520.5</v>
      </c>
      <c r="L465" s="147">
        <v>27.50475586556753</v>
      </c>
      <c r="M465" s="131"/>
    </row>
    <row r="466" spans="1:13" ht="12.75" customHeight="1">
      <c r="A466" s="131"/>
      <c r="B466" s="146"/>
      <c r="C466" s="145"/>
      <c r="D466" s="144" t="s">
        <v>470</v>
      </c>
      <c r="E466" s="144"/>
      <c r="F466" s="155" t="s">
        <v>908</v>
      </c>
      <c r="G466" s="154" t="s">
        <v>400</v>
      </c>
      <c r="H466" s="153" t="s">
        <v>914</v>
      </c>
      <c r="I466" s="149" t="s">
        <v>888</v>
      </c>
      <c r="J466" s="148">
        <v>221.7</v>
      </c>
      <c r="K466" s="148">
        <v>0</v>
      </c>
      <c r="L466" s="147">
        <v>0</v>
      </c>
      <c r="M466" s="131"/>
    </row>
    <row r="467" spans="1:13" ht="21.75" customHeight="1">
      <c r="A467" s="131"/>
      <c r="B467" s="146"/>
      <c r="C467" s="145"/>
      <c r="D467" s="144" t="s">
        <v>418</v>
      </c>
      <c r="E467" s="144"/>
      <c r="F467" s="155" t="s">
        <v>908</v>
      </c>
      <c r="G467" s="154" t="s">
        <v>400</v>
      </c>
      <c r="H467" s="153" t="s">
        <v>914</v>
      </c>
      <c r="I467" s="149" t="s">
        <v>848</v>
      </c>
      <c r="J467" s="148">
        <v>1670.7</v>
      </c>
      <c r="K467" s="148">
        <v>520.5</v>
      </c>
      <c r="L467" s="147">
        <v>31.154605853833722</v>
      </c>
      <c r="M467" s="131"/>
    </row>
    <row r="468" spans="1:13" ht="42.75" customHeight="1">
      <c r="A468" s="131"/>
      <c r="B468" s="146"/>
      <c r="C468" s="151" t="s">
        <v>913</v>
      </c>
      <c r="D468" s="151"/>
      <c r="E468" s="151"/>
      <c r="F468" s="155" t="s">
        <v>908</v>
      </c>
      <c r="G468" s="154" t="s">
        <v>400</v>
      </c>
      <c r="H468" s="153" t="s">
        <v>912</v>
      </c>
      <c r="I468" s="149" t="s">
        <v>409</v>
      </c>
      <c r="J468" s="148">
        <v>16240.3</v>
      </c>
      <c r="K468" s="148">
        <v>5074.1</v>
      </c>
      <c r="L468" s="147">
        <v>31.2438809627901</v>
      </c>
      <c r="M468" s="131"/>
    </row>
    <row r="469" spans="1:13" ht="21.75" customHeight="1">
      <c r="A469" s="131"/>
      <c r="B469" s="146"/>
      <c r="C469" s="145"/>
      <c r="D469" s="144" t="s">
        <v>553</v>
      </c>
      <c r="E469" s="144"/>
      <c r="F469" s="155" t="s">
        <v>908</v>
      </c>
      <c r="G469" s="154" t="s">
        <v>400</v>
      </c>
      <c r="H469" s="153" t="s">
        <v>912</v>
      </c>
      <c r="I469" s="149" t="s">
        <v>852</v>
      </c>
      <c r="J469" s="148">
        <v>16240.3</v>
      </c>
      <c r="K469" s="148">
        <v>5074.1</v>
      </c>
      <c r="L469" s="147">
        <v>31.2438809627901</v>
      </c>
      <c r="M469" s="131"/>
    </row>
    <row r="470" spans="1:13" ht="21.75" customHeight="1">
      <c r="A470" s="131"/>
      <c r="B470" s="152" t="s">
        <v>911</v>
      </c>
      <c r="C470" s="152"/>
      <c r="D470" s="152"/>
      <c r="E470" s="152"/>
      <c r="F470" s="155" t="s">
        <v>908</v>
      </c>
      <c r="G470" s="154" t="s">
        <v>815</v>
      </c>
      <c r="H470" s="153" t="s">
        <v>409</v>
      </c>
      <c r="I470" s="149" t="s">
        <v>409</v>
      </c>
      <c r="J470" s="148">
        <v>114380.8</v>
      </c>
      <c r="K470" s="148">
        <v>80458.6</v>
      </c>
      <c r="L470" s="147">
        <v>70.34274983213966</v>
      </c>
      <c r="M470" s="131"/>
    </row>
    <row r="471" spans="1:13" ht="32.25" customHeight="1">
      <c r="A471" s="131"/>
      <c r="B471" s="146"/>
      <c r="C471" s="151" t="s">
        <v>910</v>
      </c>
      <c r="D471" s="151"/>
      <c r="E471" s="151"/>
      <c r="F471" s="155" t="s">
        <v>908</v>
      </c>
      <c r="G471" s="154" t="s">
        <v>815</v>
      </c>
      <c r="H471" s="153" t="s">
        <v>903</v>
      </c>
      <c r="I471" s="149" t="s">
        <v>409</v>
      </c>
      <c r="J471" s="148">
        <v>114380.8</v>
      </c>
      <c r="K471" s="148">
        <v>80458.6</v>
      </c>
      <c r="L471" s="147">
        <v>70.34274983213966</v>
      </c>
      <c r="M471" s="131"/>
    </row>
    <row r="472" spans="1:13" ht="21.75" customHeight="1">
      <c r="A472" s="131"/>
      <c r="B472" s="146"/>
      <c r="C472" s="145"/>
      <c r="D472" s="144" t="s">
        <v>553</v>
      </c>
      <c r="E472" s="144"/>
      <c r="F472" s="155" t="s">
        <v>908</v>
      </c>
      <c r="G472" s="154" t="s">
        <v>815</v>
      </c>
      <c r="H472" s="153" t="s">
        <v>903</v>
      </c>
      <c r="I472" s="149" t="s">
        <v>852</v>
      </c>
      <c r="J472" s="148">
        <v>68452.1</v>
      </c>
      <c r="K472" s="148">
        <v>52466</v>
      </c>
      <c r="L472" s="147">
        <v>76.6462971917589</v>
      </c>
      <c r="M472" s="131"/>
    </row>
    <row r="473" spans="1:13" ht="12.75" customHeight="1">
      <c r="A473" s="131"/>
      <c r="B473" s="146"/>
      <c r="C473" s="145"/>
      <c r="D473" s="144" t="s">
        <v>561</v>
      </c>
      <c r="E473" s="144"/>
      <c r="F473" s="155" t="s">
        <v>908</v>
      </c>
      <c r="G473" s="154" t="s">
        <v>815</v>
      </c>
      <c r="H473" s="153" t="s">
        <v>903</v>
      </c>
      <c r="I473" s="149" t="s">
        <v>904</v>
      </c>
      <c r="J473" s="148">
        <v>1483.5</v>
      </c>
      <c r="K473" s="148">
        <v>897.7</v>
      </c>
      <c r="L473" s="147">
        <v>60.51230198854062</v>
      </c>
      <c r="M473" s="131"/>
    </row>
    <row r="474" spans="1:13" ht="12.75" customHeight="1">
      <c r="A474" s="131"/>
      <c r="B474" s="146"/>
      <c r="C474" s="145"/>
      <c r="D474" s="144" t="s">
        <v>470</v>
      </c>
      <c r="E474" s="144"/>
      <c r="F474" s="155" t="s">
        <v>908</v>
      </c>
      <c r="G474" s="154" t="s">
        <v>815</v>
      </c>
      <c r="H474" s="153" t="s">
        <v>903</v>
      </c>
      <c r="I474" s="149" t="s">
        <v>888</v>
      </c>
      <c r="J474" s="148">
        <v>4030.4</v>
      </c>
      <c r="K474" s="148">
        <v>2209.9</v>
      </c>
      <c r="L474" s="147">
        <v>54.830786026200876</v>
      </c>
      <c r="M474" s="131"/>
    </row>
    <row r="475" spans="1:13" ht="21.75" customHeight="1">
      <c r="A475" s="131"/>
      <c r="B475" s="146"/>
      <c r="C475" s="145"/>
      <c r="D475" s="144" t="s">
        <v>418</v>
      </c>
      <c r="E475" s="144"/>
      <c r="F475" s="155" t="s">
        <v>908</v>
      </c>
      <c r="G475" s="154" t="s">
        <v>815</v>
      </c>
      <c r="H475" s="153" t="s">
        <v>903</v>
      </c>
      <c r="I475" s="149" t="s">
        <v>848</v>
      </c>
      <c r="J475" s="148">
        <v>39263.3</v>
      </c>
      <c r="K475" s="148">
        <v>24172.3</v>
      </c>
      <c r="L475" s="147">
        <v>61.56461632109374</v>
      </c>
      <c r="M475" s="131"/>
    </row>
    <row r="476" spans="1:13" ht="48" customHeight="1">
      <c r="A476" s="131"/>
      <c r="B476" s="146"/>
      <c r="C476" s="145"/>
      <c r="D476" s="144" t="s">
        <v>648</v>
      </c>
      <c r="E476" s="144"/>
      <c r="F476" s="155" t="s">
        <v>908</v>
      </c>
      <c r="G476" s="154" t="s">
        <v>815</v>
      </c>
      <c r="H476" s="153" t="s">
        <v>903</v>
      </c>
      <c r="I476" s="149" t="s">
        <v>884</v>
      </c>
      <c r="J476" s="148">
        <v>80.9</v>
      </c>
      <c r="K476" s="148">
        <v>80.9</v>
      </c>
      <c r="L476" s="147">
        <v>100</v>
      </c>
      <c r="M476" s="131"/>
    </row>
    <row r="477" spans="1:13" ht="12.75" customHeight="1">
      <c r="A477" s="131"/>
      <c r="B477" s="146"/>
      <c r="C477" s="145"/>
      <c r="D477" s="144" t="s">
        <v>468</v>
      </c>
      <c r="E477" s="144"/>
      <c r="F477" s="155" t="s">
        <v>908</v>
      </c>
      <c r="G477" s="154" t="s">
        <v>815</v>
      </c>
      <c r="H477" s="153" t="s">
        <v>903</v>
      </c>
      <c r="I477" s="149" t="s">
        <v>909</v>
      </c>
      <c r="J477" s="148">
        <v>739.2</v>
      </c>
      <c r="K477" s="148">
        <v>487.3</v>
      </c>
      <c r="L477" s="147">
        <v>65.92261904761905</v>
      </c>
      <c r="M477" s="131"/>
    </row>
    <row r="478" spans="1:13" ht="12.75" customHeight="1">
      <c r="A478" s="131"/>
      <c r="B478" s="146"/>
      <c r="C478" s="145"/>
      <c r="D478" s="144" t="s">
        <v>559</v>
      </c>
      <c r="E478" s="144"/>
      <c r="F478" s="155" t="s">
        <v>908</v>
      </c>
      <c r="G478" s="154" t="s">
        <v>815</v>
      </c>
      <c r="H478" s="153" t="s">
        <v>903</v>
      </c>
      <c r="I478" s="149" t="s">
        <v>898</v>
      </c>
      <c r="J478" s="148">
        <v>271.4</v>
      </c>
      <c r="K478" s="148">
        <v>84.5</v>
      </c>
      <c r="L478" s="147">
        <v>31.134856300663234</v>
      </c>
      <c r="M478" s="131"/>
    </row>
    <row r="479" spans="1:13" ht="12.75" customHeight="1">
      <c r="A479" s="131"/>
      <c r="B479" s="146"/>
      <c r="C479" s="145"/>
      <c r="D479" s="144" t="s">
        <v>646</v>
      </c>
      <c r="E479" s="144"/>
      <c r="F479" s="155" t="s">
        <v>908</v>
      </c>
      <c r="G479" s="154" t="s">
        <v>815</v>
      </c>
      <c r="H479" s="153" t="s">
        <v>903</v>
      </c>
      <c r="I479" s="149" t="s">
        <v>879</v>
      </c>
      <c r="J479" s="148">
        <v>60</v>
      </c>
      <c r="K479" s="148">
        <v>60</v>
      </c>
      <c r="L479" s="147">
        <v>100</v>
      </c>
      <c r="M479" s="131"/>
    </row>
    <row r="480" spans="1:13" s="156" customFormat="1" ht="12.75" customHeight="1">
      <c r="A480" s="157"/>
      <c r="B480" s="163"/>
      <c r="C480" s="163"/>
      <c r="D480" s="163"/>
      <c r="E480" s="162" t="s">
        <v>907</v>
      </c>
      <c r="F480" s="161" t="s">
        <v>691</v>
      </c>
      <c r="G480" s="160" t="s">
        <v>409</v>
      </c>
      <c r="H480" s="159" t="s">
        <v>409</v>
      </c>
      <c r="I480" s="158" t="s">
        <v>409</v>
      </c>
      <c r="J480" s="133">
        <v>149044.4</v>
      </c>
      <c r="K480" s="133">
        <v>122822.4</v>
      </c>
      <c r="L480" s="132">
        <v>82.40658488343071</v>
      </c>
      <c r="M480" s="157"/>
    </row>
    <row r="481" spans="1:13" ht="12.75" customHeight="1">
      <c r="A481" s="131"/>
      <c r="B481" s="152" t="s">
        <v>906</v>
      </c>
      <c r="C481" s="152"/>
      <c r="D481" s="152"/>
      <c r="E481" s="152"/>
      <c r="F481" s="155" t="s">
        <v>691</v>
      </c>
      <c r="G481" s="154" t="s">
        <v>816</v>
      </c>
      <c r="H481" s="153" t="s">
        <v>409</v>
      </c>
      <c r="I481" s="149" t="s">
        <v>409</v>
      </c>
      <c r="J481" s="148">
        <v>50353.3</v>
      </c>
      <c r="K481" s="148">
        <v>37831.7</v>
      </c>
      <c r="L481" s="147">
        <v>75.1325136584891</v>
      </c>
      <c r="M481" s="131"/>
    </row>
    <row r="482" spans="1:13" ht="12.75" customHeight="1">
      <c r="A482" s="131"/>
      <c r="B482" s="146"/>
      <c r="C482" s="151" t="s">
        <v>905</v>
      </c>
      <c r="D482" s="151"/>
      <c r="E482" s="151"/>
      <c r="F482" s="155" t="s">
        <v>691</v>
      </c>
      <c r="G482" s="154" t="s">
        <v>816</v>
      </c>
      <c r="H482" s="153" t="s">
        <v>903</v>
      </c>
      <c r="I482" s="149" t="s">
        <v>409</v>
      </c>
      <c r="J482" s="148">
        <v>1953.1</v>
      </c>
      <c r="K482" s="148">
        <v>929.2</v>
      </c>
      <c r="L482" s="147">
        <v>47.5756489683068</v>
      </c>
      <c r="M482" s="131"/>
    </row>
    <row r="483" spans="1:13" ht="21.75" customHeight="1" hidden="1">
      <c r="A483" s="131"/>
      <c r="B483" s="146"/>
      <c r="C483" s="145"/>
      <c r="D483" s="144" t="s">
        <v>553</v>
      </c>
      <c r="E483" s="144"/>
      <c r="F483" s="155" t="s">
        <v>691</v>
      </c>
      <c r="G483" s="154" t="s">
        <v>816</v>
      </c>
      <c r="H483" s="153" t="s">
        <v>903</v>
      </c>
      <c r="I483" s="149" t="s">
        <v>852</v>
      </c>
      <c r="J483" s="148">
        <v>0</v>
      </c>
      <c r="K483" s="148">
        <v>0</v>
      </c>
      <c r="L483" s="147"/>
      <c r="M483" s="131"/>
    </row>
    <row r="484" spans="1:13" ht="12.75" customHeight="1" hidden="1">
      <c r="A484" s="131"/>
      <c r="B484" s="146"/>
      <c r="C484" s="145"/>
      <c r="D484" s="144" t="s">
        <v>561</v>
      </c>
      <c r="E484" s="144"/>
      <c r="F484" s="155" t="s">
        <v>691</v>
      </c>
      <c r="G484" s="154" t="s">
        <v>816</v>
      </c>
      <c r="H484" s="153" t="s">
        <v>903</v>
      </c>
      <c r="I484" s="149" t="s">
        <v>904</v>
      </c>
      <c r="J484" s="148">
        <v>0</v>
      </c>
      <c r="K484" s="148">
        <v>0</v>
      </c>
      <c r="L484" s="147"/>
      <c r="M484" s="131"/>
    </row>
    <row r="485" spans="1:13" ht="12.75" customHeight="1" hidden="1">
      <c r="A485" s="131"/>
      <c r="B485" s="146"/>
      <c r="C485" s="145"/>
      <c r="D485" s="144" t="s">
        <v>470</v>
      </c>
      <c r="E485" s="144"/>
      <c r="F485" s="155" t="s">
        <v>691</v>
      </c>
      <c r="G485" s="154" t="s">
        <v>816</v>
      </c>
      <c r="H485" s="153" t="s">
        <v>903</v>
      </c>
      <c r="I485" s="149" t="s">
        <v>888</v>
      </c>
      <c r="J485" s="148">
        <v>0</v>
      </c>
      <c r="K485" s="148">
        <v>0</v>
      </c>
      <c r="L485" s="147"/>
      <c r="M485" s="131"/>
    </row>
    <row r="486" spans="1:13" ht="21.75" customHeight="1">
      <c r="A486" s="131"/>
      <c r="B486" s="146"/>
      <c r="C486" s="145"/>
      <c r="D486" s="144" t="s">
        <v>418</v>
      </c>
      <c r="E486" s="144"/>
      <c r="F486" s="155" t="s">
        <v>691</v>
      </c>
      <c r="G486" s="154" t="s">
        <v>816</v>
      </c>
      <c r="H486" s="153" t="s">
        <v>903</v>
      </c>
      <c r="I486" s="149" t="s">
        <v>848</v>
      </c>
      <c r="J486" s="148">
        <v>1953.1</v>
      </c>
      <c r="K486" s="148">
        <v>929.2</v>
      </c>
      <c r="L486" s="147">
        <v>47.5756489683068</v>
      </c>
      <c r="M486" s="131"/>
    </row>
    <row r="487" spans="1:13" ht="12.75" customHeight="1">
      <c r="A487" s="131"/>
      <c r="B487" s="146"/>
      <c r="C487" s="145"/>
      <c r="D487" s="144" t="s">
        <v>559</v>
      </c>
      <c r="E487" s="144"/>
      <c r="F487" s="155" t="s">
        <v>691</v>
      </c>
      <c r="G487" s="154" t="s">
        <v>816</v>
      </c>
      <c r="H487" s="153" t="s">
        <v>903</v>
      </c>
      <c r="I487" s="149" t="s">
        <v>898</v>
      </c>
      <c r="J487" s="148">
        <v>0</v>
      </c>
      <c r="K487" s="148">
        <v>0</v>
      </c>
      <c r="L487" s="147"/>
      <c r="M487" s="131"/>
    </row>
    <row r="488" spans="1:13" ht="12.75" customHeight="1">
      <c r="A488" s="131"/>
      <c r="B488" s="146"/>
      <c r="C488" s="151" t="s">
        <v>902</v>
      </c>
      <c r="D488" s="151"/>
      <c r="E488" s="151"/>
      <c r="F488" s="155" t="s">
        <v>691</v>
      </c>
      <c r="G488" s="154" t="s">
        <v>816</v>
      </c>
      <c r="H488" s="153" t="s">
        <v>901</v>
      </c>
      <c r="I488" s="149" t="s">
        <v>409</v>
      </c>
      <c r="J488" s="148">
        <v>5200.6</v>
      </c>
      <c r="K488" s="148">
        <v>4836.8</v>
      </c>
      <c r="L488" s="147">
        <v>93.00465330923355</v>
      </c>
      <c r="M488" s="131"/>
    </row>
    <row r="489" spans="1:13" ht="21.75" customHeight="1">
      <c r="A489" s="131"/>
      <c r="B489" s="146"/>
      <c r="C489" s="145"/>
      <c r="D489" s="144" t="s">
        <v>474</v>
      </c>
      <c r="E489" s="144"/>
      <c r="F489" s="155" t="s">
        <v>691</v>
      </c>
      <c r="G489" s="154" t="s">
        <v>816</v>
      </c>
      <c r="H489" s="153" t="s">
        <v>901</v>
      </c>
      <c r="I489" s="149" t="s">
        <v>891</v>
      </c>
      <c r="J489" s="148">
        <v>5200.6</v>
      </c>
      <c r="K489" s="148">
        <v>4836.8</v>
      </c>
      <c r="L489" s="147">
        <v>93.00465330923355</v>
      </c>
      <c r="M489" s="131"/>
    </row>
    <row r="490" spans="1:13" ht="12.75" customHeight="1">
      <c r="A490" s="131"/>
      <c r="B490" s="146"/>
      <c r="C490" s="151" t="s">
        <v>900</v>
      </c>
      <c r="D490" s="151"/>
      <c r="E490" s="151"/>
      <c r="F490" s="155" t="s">
        <v>691</v>
      </c>
      <c r="G490" s="154" t="s">
        <v>816</v>
      </c>
      <c r="H490" s="153" t="s">
        <v>899</v>
      </c>
      <c r="I490" s="149" t="s">
        <v>409</v>
      </c>
      <c r="J490" s="148">
        <v>14348.4</v>
      </c>
      <c r="K490" s="148">
        <v>11493.7</v>
      </c>
      <c r="L490" s="147">
        <v>80.10440188453069</v>
      </c>
      <c r="M490" s="131"/>
    </row>
    <row r="491" spans="1:13" ht="21.75" customHeight="1">
      <c r="A491" s="131"/>
      <c r="B491" s="146"/>
      <c r="C491" s="145"/>
      <c r="D491" s="144" t="s">
        <v>474</v>
      </c>
      <c r="E491" s="144"/>
      <c r="F491" s="155" t="s">
        <v>691</v>
      </c>
      <c r="G491" s="154" t="s">
        <v>816</v>
      </c>
      <c r="H491" s="153" t="s">
        <v>899</v>
      </c>
      <c r="I491" s="149" t="s">
        <v>891</v>
      </c>
      <c r="J491" s="148">
        <v>14046</v>
      </c>
      <c r="K491" s="148">
        <v>11366.4</v>
      </c>
      <c r="L491" s="147">
        <v>80.9226826142674</v>
      </c>
      <c r="M491" s="131"/>
    </row>
    <row r="492" spans="1:13" ht="21.75" customHeight="1">
      <c r="A492" s="131"/>
      <c r="B492" s="146"/>
      <c r="C492" s="145"/>
      <c r="D492" s="144" t="s">
        <v>472</v>
      </c>
      <c r="E492" s="144"/>
      <c r="F492" s="155" t="s">
        <v>691</v>
      </c>
      <c r="G492" s="154" t="s">
        <v>816</v>
      </c>
      <c r="H492" s="153" t="s">
        <v>899</v>
      </c>
      <c r="I492" s="149" t="s">
        <v>889</v>
      </c>
      <c r="J492" s="148">
        <v>301.1</v>
      </c>
      <c r="K492" s="148">
        <v>126.1</v>
      </c>
      <c r="L492" s="147">
        <v>41.879774161408164</v>
      </c>
      <c r="M492" s="131"/>
    </row>
    <row r="493" spans="1:13" ht="12.75" customHeight="1">
      <c r="A493" s="131"/>
      <c r="B493" s="146"/>
      <c r="C493" s="145"/>
      <c r="D493" s="144" t="s">
        <v>559</v>
      </c>
      <c r="E493" s="144"/>
      <c r="F493" s="155" t="s">
        <v>691</v>
      </c>
      <c r="G493" s="154" t="s">
        <v>816</v>
      </c>
      <c r="H493" s="153" t="s">
        <v>899</v>
      </c>
      <c r="I493" s="149" t="s">
        <v>898</v>
      </c>
      <c r="J493" s="148">
        <v>1.3</v>
      </c>
      <c r="K493" s="148">
        <v>1.2</v>
      </c>
      <c r="L493" s="147">
        <v>92.3076923076923</v>
      </c>
      <c r="M493" s="131"/>
    </row>
    <row r="494" spans="1:13" ht="12.75" customHeight="1">
      <c r="A494" s="131"/>
      <c r="B494" s="146"/>
      <c r="C494" s="151" t="s">
        <v>897</v>
      </c>
      <c r="D494" s="151"/>
      <c r="E494" s="151"/>
      <c r="F494" s="155" t="s">
        <v>691</v>
      </c>
      <c r="G494" s="154" t="s">
        <v>816</v>
      </c>
      <c r="H494" s="153" t="s">
        <v>896</v>
      </c>
      <c r="I494" s="149" t="s">
        <v>409</v>
      </c>
      <c r="J494" s="148">
        <v>814.5</v>
      </c>
      <c r="K494" s="148">
        <v>0</v>
      </c>
      <c r="L494" s="147">
        <v>0</v>
      </c>
      <c r="M494" s="131"/>
    </row>
    <row r="495" spans="1:13" ht="21.75" customHeight="1">
      <c r="A495" s="131"/>
      <c r="B495" s="146"/>
      <c r="C495" s="145"/>
      <c r="D495" s="144" t="s">
        <v>474</v>
      </c>
      <c r="E495" s="144"/>
      <c r="F495" s="155" t="s">
        <v>691</v>
      </c>
      <c r="G495" s="154" t="s">
        <v>816</v>
      </c>
      <c r="H495" s="153" t="s">
        <v>896</v>
      </c>
      <c r="I495" s="149" t="s">
        <v>891</v>
      </c>
      <c r="J495" s="148">
        <v>814.5</v>
      </c>
      <c r="K495" s="148">
        <v>0</v>
      </c>
      <c r="L495" s="147">
        <v>0</v>
      </c>
      <c r="M495" s="131"/>
    </row>
    <row r="496" spans="1:13" ht="12.75" customHeight="1">
      <c r="A496" s="131"/>
      <c r="B496" s="146"/>
      <c r="C496" s="151" t="s">
        <v>895</v>
      </c>
      <c r="D496" s="151"/>
      <c r="E496" s="151"/>
      <c r="F496" s="155" t="s">
        <v>691</v>
      </c>
      <c r="G496" s="154" t="s">
        <v>816</v>
      </c>
      <c r="H496" s="153" t="s">
        <v>894</v>
      </c>
      <c r="I496" s="149" t="s">
        <v>409</v>
      </c>
      <c r="J496" s="148">
        <v>3299.8</v>
      </c>
      <c r="K496" s="148">
        <v>2312.6</v>
      </c>
      <c r="L496" s="147">
        <v>70.08303533547488</v>
      </c>
      <c r="M496" s="131"/>
    </row>
    <row r="497" spans="1:13" ht="21.75" customHeight="1">
      <c r="A497" s="131"/>
      <c r="B497" s="146"/>
      <c r="C497" s="145"/>
      <c r="D497" s="144" t="s">
        <v>474</v>
      </c>
      <c r="E497" s="144"/>
      <c r="F497" s="155" t="s">
        <v>691</v>
      </c>
      <c r="G497" s="154" t="s">
        <v>816</v>
      </c>
      <c r="H497" s="153" t="s">
        <v>894</v>
      </c>
      <c r="I497" s="149" t="s">
        <v>891</v>
      </c>
      <c r="J497" s="148">
        <v>3299.8</v>
      </c>
      <c r="K497" s="148">
        <v>2312.6</v>
      </c>
      <c r="L497" s="147">
        <v>70.08303533547488</v>
      </c>
      <c r="M497" s="131"/>
    </row>
    <row r="498" spans="1:13" ht="12.75" customHeight="1">
      <c r="A498" s="131"/>
      <c r="B498" s="146"/>
      <c r="C498" s="151" t="s">
        <v>893</v>
      </c>
      <c r="D498" s="151"/>
      <c r="E498" s="151"/>
      <c r="F498" s="155" t="s">
        <v>691</v>
      </c>
      <c r="G498" s="154" t="s">
        <v>816</v>
      </c>
      <c r="H498" s="153" t="s">
        <v>892</v>
      </c>
      <c r="I498" s="149" t="s">
        <v>409</v>
      </c>
      <c r="J498" s="148">
        <v>4312.1</v>
      </c>
      <c r="K498" s="148">
        <v>3798.5</v>
      </c>
      <c r="L498" s="147">
        <v>88.08933002481389</v>
      </c>
      <c r="M498" s="131"/>
    </row>
    <row r="499" spans="1:13" ht="21.75" customHeight="1">
      <c r="A499" s="131"/>
      <c r="B499" s="146"/>
      <c r="C499" s="145"/>
      <c r="D499" s="144" t="s">
        <v>474</v>
      </c>
      <c r="E499" s="144"/>
      <c r="F499" s="155" t="s">
        <v>691</v>
      </c>
      <c r="G499" s="154" t="s">
        <v>816</v>
      </c>
      <c r="H499" s="153" t="s">
        <v>892</v>
      </c>
      <c r="I499" s="149" t="s">
        <v>891</v>
      </c>
      <c r="J499" s="148">
        <v>4312.1</v>
      </c>
      <c r="K499" s="148">
        <v>3798.5</v>
      </c>
      <c r="L499" s="147">
        <v>88.08933002481389</v>
      </c>
      <c r="M499" s="131"/>
    </row>
    <row r="500" spans="1:13" ht="12.75" customHeight="1">
      <c r="A500" s="131"/>
      <c r="B500" s="146"/>
      <c r="C500" s="151" t="s">
        <v>890</v>
      </c>
      <c r="D500" s="151"/>
      <c r="E500" s="151"/>
      <c r="F500" s="155" t="s">
        <v>691</v>
      </c>
      <c r="G500" s="154" t="s">
        <v>816</v>
      </c>
      <c r="H500" s="153" t="s">
        <v>887</v>
      </c>
      <c r="I500" s="149" t="s">
        <v>409</v>
      </c>
      <c r="J500" s="148">
        <v>704</v>
      </c>
      <c r="K500" s="148">
        <v>347.7</v>
      </c>
      <c r="L500" s="147">
        <v>49.38920454545455</v>
      </c>
      <c r="M500" s="131"/>
    </row>
    <row r="501" spans="1:13" ht="21.75" customHeight="1">
      <c r="A501" s="131"/>
      <c r="B501" s="146"/>
      <c r="C501" s="145"/>
      <c r="D501" s="144" t="s">
        <v>472</v>
      </c>
      <c r="E501" s="144"/>
      <c r="F501" s="155" t="s">
        <v>691</v>
      </c>
      <c r="G501" s="154" t="s">
        <v>816</v>
      </c>
      <c r="H501" s="153" t="s">
        <v>887</v>
      </c>
      <c r="I501" s="149" t="s">
        <v>889</v>
      </c>
      <c r="J501" s="148">
        <v>208.7</v>
      </c>
      <c r="K501" s="148">
        <v>208.6</v>
      </c>
      <c r="L501" s="147">
        <v>99.95208433157643</v>
      </c>
      <c r="M501" s="131"/>
    </row>
    <row r="502" spans="1:13" ht="12.75" customHeight="1">
      <c r="A502" s="131"/>
      <c r="B502" s="146"/>
      <c r="C502" s="145"/>
      <c r="D502" s="144" t="s">
        <v>470</v>
      </c>
      <c r="E502" s="144"/>
      <c r="F502" s="155" t="s">
        <v>691</v>
      </c>
      <c r="G502" s="154" t="s">
        <v>816</v>
      </c>
      <c r="H502" s="153" t="s">
        <v>887</v>
      </c>
      <c r="I502" s="149" t="s">
        <v>888</v>
      </c>
      <c r="J502" s="148">
        <v>495.3</v>
      </c>
      <c r="K502" s="148">
        <v>139.1</v>
      </c>
      <c r="L502" s="147">
        <v>28.083989501312335</v>
      </c>
      <c r="M502" s="131"/>
    </row>
    <row r="503" spans="1:13" ht="21.75" customHeight="1">
      <c r="A503" s="131"/>
      <c r="B503" s="146"/>
      <c r="C503" s="145"/>
      <c r="D503" s="144" t="s">
        <v>418</v>
      </c>
      <c r="E503" s="144"/>
      <c r="F503" s="155" t="s">
        <v>691</v>
      </c>
      <c r="G503" s="154" t="s">
        <v>816</v>
      </c>
      <c r="H503" s="153" t="s">
        <v>887</v>
      </c>
      <c r="I503" s="149" t="s">
        <v>848</v>
      </c>
      <c r="J503" s="148">
        <v>0</v>
      </c>
      <c r="K503" s="148">
        <v>0</v>
      </c>
      <c r="L503" s="147"/>
      <c r="M503" s="131"/>
    </row>
    <row r="504" spans="1:13" ht="12.75" customHeight="1">
      <c r="A504" s="131"/>
      <c r="B504" s="146"/>
      <c r="C504" s="151" t="s">
        <v>886</v>
      </c>
      <c r="D504" s="151"/>
      <c r="E504" s="151"/>
      <c r="F504" s="155" t="s">
        <v>691</v>
      </c>
      <c r="G504" s="154" t="s">
        <v>816</v>
      </c>
      <c r="H504" s="153" t="s">
        <v>885</v>
      </c>
      <c r="I504" s="149" t="s">
        <v>409</v>
      </c>
      <c r="J504" s="148">
        <v>4864.4</v>
      </c>
      <c r="K504" s="148">
        <v>1928.3</v>
      </c>
      <c r="L504" s="147">
        <v>39.64106570183373</v>
      </c>
      <c r="M504" s="131"/>
    </row>
    <row r="505" spans="1:13" ht="21.75" customHeight="1">
      <c r="A505" s="131"/>
      <c r="B505" s="146"/>
      <c r="C505" s="145"/>
      <c r="D505" s="144" t="s">
        <v>418</v>
      </c>
      <c r="E505" s="144"/>
      <c r="F505" s="155" t="s">
        <v>691</v>
      </c>
      <c r="G505" s="154" t="s">
        <v>816</v>
      </c>
      <c r="H505" s="153" t="s">
        <v>885</v>
      </c>
      <c r="I505" s="149" t="s">
        <v>848</v>
      </c>
      <c r="J505" s="148">
        <v>864.4</v>
      </c>
      <c r="K505" s="148">
        <v>262.2</v>
      </c>
      <c r="L505" s="147">
        <v>30.333179083757518</v>
      </c>
      <c r="M505" s="131"/>
    </row>
    <row r="506" spans="1:13" ht="42.75" customHeight="1">
      <c r="A506" s="131"/>
      <c r="B506" s="146"/>
      <c r="C506" s="145"/>
      <c r="D506" s="144" t="s">
        <v>648</v>
      </c>
      <c r="E506" s="144"/>
      <c r="F506" s="155" t="s">
        <v>691</v>
      </c>
      <c r="G506" s="154" t="s">
        <v>816</v>
      </c>
      <c r="H506" s="153" t="s">
        <v>885</v>
      </c>
      <c r="I506" s="149" t="s">
        <v>884</v>
      </c>
      <c r="J506" s="148">
        <v>4000</v>
      </c>
      <c r="K506" s="148">
        <v>1666.1</v>
      </c>
      <c r="L506" s="147">
        <v>41.6525</v>
      </c>
      <c r="M506" s="131"/>
    </row>
    <row r="507" spans="1:13" ht="12.75" customHeight="1">
      <c r="A507" s="131"/>
      <c r="B507" s="146"/>
      <c r="C507" s="151" t="s">
        <v>883</v>
      </c>
      <c r="D507" s="151"/>
      <c r="E507" s="151"/>
      <c r="F507" s="155" t="s">
        <v>691</v>
      </c>
      <c r="G507" s="154" t="s">
        <v>816</v>
      </c>
      <c r="H507" s="153" t="s">
        <v>882</v>
      </c>
      <c r="I507" s="149" t="s">
        <v>409</v>
      </c>
      <c r="J507" s="148">
        <v>5000</v>
      </c>
      <c r="K507" s="148">
        <v>5000</v>
      </c>
      <c r="L507" s="147">
        <v>100</v>
      </c>
      <c r="M507" s="131"/>
    </row>
    <row r="508" spans="1:13" ht="21.75" customHeight="1">
      <c r="A508" s="131"/>
      <c r="B508" s="146"/>
      <c r="C508" s="145"/>
      <c r="D508" s="144" t="s">
        <v>418</v>
      </c>
      <c r="E508" s="144"/>
      <c r="F508" s="155" t="s">
        <v>691</v>
      </c>
      <c r="G508" s="154" t="s">
        <v>816</v>
      </c>
      <c r="H508" s="153" t="s">
        <v>882</v>
      </c>
      <c r="I508" s="149" t="s">
        <v>848</v>
      </c>
      <c r="J508" s="148">
        <v>5000</v>
      </c>
      <c r="K508" s="148">
        <v>5000</v>
      </c>
      <c r="L508" s="147">
        <v>100</v>
      </c>
      <c r="M508" s="131"/>
    </row>
    <row r="509" spans="1:13" ht="12.75" customHeight="1">
      <c r="A509" s="131"/>
      <c r="B509" s="146"/>
      <c r="C509" s="151" t="s">
        <v>881</v>
      </c>
      <c r="D509" s="151"/>
      <c r="E509" s="151"/>
      <c r="F509" s="155" t="s">
        <v>691</v>
      </c>
      <c r="G509" s="154" t="s">
        <v>816</v>
      </c>
      <c r="H509" s="153" t="s">
        <v>880</v>
      </c>
      <c r="I509" s="149" t="s">
        <v>409</v>
      </c>
      <c r="J509" s="148">
        <v>303</v>
      </c>
      <c r="K509" s="148">
        <v>219</v>
      </c>
      <c r="L509" s="147">
        <v>72.27722772277228</v>
      </c>
      <c r="M509" s="131"/>
    </row>
    <row r="510" spans="1:13" ht="12.75" customHeight="1">
      <c r="A510" s="131"/>
      <c r="B510" s="146"/>
      <c r="C510" s="145"/>
      <c r="D510" s="144" t="s">
        <v>646</v>
      </c>
      <c r="E510" s="144"/>
      <c r="F510" s="155" t="s">
        <v>691</v>
      </c>
      <c r="G510" s="154" t="s">
        <v>816</v>
      </c>
      <c r="H510" s="153" t="s">
        <v>880</v>
      </c>
      <c r="I510" s="149" t="s">
        <v>879</v>
      </c>
      <c r="J510" s="148">
        <v>303</v>
      </c>
      <c r="K510" s="148">
        <v>219</v>
      </c>
      <c r="L510" s="147">
        <v>72.27722772277228</v>
      </c>
      <c r="M510" s="131"/>
    </row>
    <row r="511" spans="1:13" ht="12.75" customHeight="1">
      <c r="A511" s="131"/>
      <c r="B511" s="146"/>
      <c r="C511" s="151" t="s">
        <v>878</v>
      </c>
      <c r="D511" s="151"/>
      <c r="E511" s="151"/>
      <c r="F511" s="155" t="s">
        <v>691</v>
      </c>
      <c r="G511" s="154" t="s">
        <v>816</v>
      </c>
      <c r="H511" s="153" t="s">
        <v>877</v>
      </c>
      <c r="I511" s="149" t="s">
        <v>409</v>
      </c>
      <c r="J511" s="148">
        <v>7027.6</v>
      </c>
      <c r="K511" s="148">
        <v>4852.3</v>
      </c>
      <c r="L511" s="147">
        <v>69.04633160680744</v>
      </c>
      <c r="M511" s="131"/>
    </row>
    <row r="512" spans="1:13" ht="21.75" customHeight="1">
      <c r="A512" s="131"/>
      <c r="B512" s="146"/>
      <c r="C512" s="145"/>
      <c r="D512" s="144" t="s">
        <v>491</v>
      </c>
      <c r="E512" s="144"/>
      <c r="F512" s="155" t="s">
        <v>691</v>
      </c>
      <c r="G512" s="154" t="s">
        <v>816</v>
      </c>
      <c r="H512" s="153" t="s">
        <v>877</v>
      </c>
      <c r="I512" s="149" t="s">
        <v>874</v>
      </c>
      <c r="J512" s="148">
        <v>7027.6</v>
      </c>
      <c r="K512" s="148">
        <v>4852.3</v>
      </c>
      <c r="L512" s="147">
        <v>69.04633160680744</v>
      </c>
      <c r="M512" s="131"/>
    </row>
    <row r="513" spans="1:13" ht="12.75" customHeight="1">
      <c r="A513" s="131"/>
      <c r="B513" s="146"/>
      <c r="C513" s="151" t="s">
        <v>876</v>
      </c>
      <c r="D513" s="151"/>
      <c r="E513" s="151"/>
      <c r="F513" s="155" t="s">
        <v>691</v>
      </c>
      <c r="G513" s="154" t="s">
        <v>816</v>
      </c>
      <c r="H513" s="153" t="s">
        <v>875</v>
      </c>
      <c r="I513" s="149" t="s">
        <v>409</v>
      </c>
      <c r="J513" s="148">
        <v>1623.9</v>
      </c>
      <c r="K513" s="148">
        <v>1623.6</v>
      </c>
      <c r="L513" s="147">
        <v>99.98152595603177</v>
      </c>
      <c r="M513" s="131"/>
    </row>
    <row r="514" spans="1:13" ht="21.75" customHeight="1">
      <c r="A514" s="131"/>
      <c r="B514" s="146"/>
      <c r="C514" s="145"/>
      <c r="D514" s="144" t="s">
        <v>491</v>
      </c>
      <c r="E514" s="144"/>
      <c r="F514" s="155" t="s">
        <v>691</v>
      </c>
      <c r="G514" s="154" t="s">
        <v>816</v>
      </c>
      <c r="H514" s="153" t="s">
        <v>875</v>
      </c>
      <c r="I514" s="149" t="s">
        <v>874</v>
      </c>
      <c r="J514" s="148">
        <v>1623.9</v>
      </c>
      <c r="K514" s="148">
        <v>1623.6</v>
      </c>
      <c r="L514" s="147">
        <v>99.98152595603177</v>
      </c>
      <c r="M514" s="131"/>
    </row>
    <row r="515" spans="1:13" ht="12.75" customHeight="1">
      <c r="A515" s="131"/>
      <c r="B515" s="146"/>
      <c r="C515" s="151" t="s">
        <v>873</v>
      </c>
      <c r="D515" s="151"/>
      <c r="E515" s="151"/>
      <c r="F515" s="155" t="s">
        <v>691</v>
      </c>
      <c r="G515" s="154" t="s">
        <v>816</v>
      </c>
      <c r="H515" s="153" t="s">
        <v>872</v>
      </c>
      <c r="I515" s="149" t="s">
        <v>409</v>
      </c>
      <c r="J515" s="148">
        <v>901.9</v>
      </c>
      <c r="K515" s="148">
        <v>490</v>
      </c>
      <c r="L515" s="147">
        <v>54.32974830912518</v>
      </c>
      <c r="M515" s="131"/>
    </row>
    <row r="516" spans="1:13" ht="21.75" customHeight="1">
      <c r="A516" s="131"/>
      <c r="B516" s="146"/>
      <c r="C516" s="145"/>
      <c r="D516" s="144" t="s">
        <v>418</v>
      </c>
      <c r="E516" s="144"/>
      <c r="F516" s="155" t="s">
        <v>691</v>
      </c>
      <c r="G516" s="154" t="s">
        <v>816</v>
      </c>
      <c r="H516" s="153" t="s">
        <v>872</v>
      </c>
      <c r="I516" s="149" t="s">
        <v>848</v>
      </c>
      <c r="J516" s="148">
        <v>901.9</v>
      </c>
      <c r="K516" s="148">
        <v>490</v>
      </c>
      <c r="L516" s="147">
        <v>54.32974830912518</v>
      </c>
      <c r="M516" s="131"/>
    </row>
    <row r="517" spans="1:13" ht="21.75" customHeight="1">
      <c r="A517" s="131"/>
      <c r="B517" s="152" t="s">
        <v>871</v>
      </c>
      <c r="C517" s="152"/>
      <c r="D517" s="152"/>
      <c r="E517" s="152"/>
      <c r="F517" s="155" t="s">
        <v>691</v>
      </c>
      <c r="G517" s="154" t="s">
        <v>815</v>
      </c>
      <c r="H517" s="153" t="s">
        <v>409</v>
      </c>
      <c r="I517" s="149" t="s">
        <v>409</v>
      </c>
      <c r="J517" s="148">
        <v>97248</v>
      </c>
      <c r="K517" s="148">
        <v>84990.7</v>
      </c>
      <c r="L517" s="147">
        <v>87.39583333333333</v>
      </c>
      <c r="M517" s="131"/>
    </row>
    <row r="518" spans="1:13" ht="21.75" customHeight="1">
      <c r="A518" s="131"/>
      <c r="B518" s="146"/>
      <c r="C518" s="151" t="s">
        <v>870</v>
      </c>
      <c r="D518" s="151"/>
      <c r="E518" s="151"/>
      <c r="F518" s="155" t="s">
        <v>691</v>
      </c>
      <c r="G518" s="154" t="s">
        <v>815</v>
      </c>
      <c r="H518" s="153" t="s">
        <v>869</v>
      </c>
      <c r="I518" s="149" t="s">
        <v>409</v>
      </c>
      <c r="J518" s="148">
        <v>72.7</v>
      </c>
      <c r="K518" s="148">
        <v>0</v>
      </c>
      <c r="L518" s="147">
        <v>0</v>
      </c>
      <c r="M518" s="131"/>
    </row>
    <row r="519" spans="1:13" ht="12.75" customHeight="1">
      <c r="A519" s="131"/>
      <c r="B519" s="146"/>
      <c r="C519" s="145"/>
      <c r="D519" s="144" t="s">
        <v>428</v>
      </c>
      <c r="E519" s="144"/>
      <c r="F519" s="155" t="s">
        <v>691</v>
      </c>
      <c r="G519" s="154" t="s">
        <v>815</v>
      </c>
      <c r="H519" s="153" t="s">
        <v>869</v>
      </c>
      <c r="I519" s="149" t="s">
        <v>846</v>
      </c>
      <c r="J519" s="148">
        <v>72.7</v>
      </c>
      <c r="K519" s="148">
        <v>0</v>
      </c>
      <c r="L519" s="147">
        <v>0</v>
      </c>
      <c r="M519" s="131"/>
    </row>
    <row r="520" spans="1:13" ht="32.25" customHeight="1">
      <c r="A520" s="131"/>
      <c r="B520" s="146"/>
      <c r="C520" s="151" t="s">
        <v>868</v>
      </c>
      <c r="D520" s="151"/>
      <c r="E520" s="151"/>
      <c r="F520" s="155" t="s">
        <v>691</v>
      </c>
      <c r="G520" s="154" t="s">
        <v>815</v>
      </c>
      <c r="H520" s="153" t="s">
        <v>867</v>
      </c>
      <c r="I520" s="149" t="s">
        <v>409</v>
      </c>
      <c r="J520" s="148">
        <v>4.8</v>
      </c>
      <c r="K520" s="148">
        <v>0</v>
      </c>
      <c r="L520" s="147">
        <v>0</v>
      </c>
      <c r="M520" s="131"/>
    </row>
    <row r="521" spans="1:13" ht="21.75" customHeight="1">
      <c r="A521" s="131"/>
      <c r="B521" s="146"/>
      <c r="C521" s="145"/>
      <c r="D521" s="144" t="s">
        <v>418</v>
      </c>
      <c r="E521" s="144"/>
      <c r="F521" s="155" t="s">
        <v>691</v>
      </c>
      <c r="G521" s="154" t="s">
        <v>815</v>
      </c>
      <c r="H521" s="153" t="s">
        <v>867</v>
      </c>
      <c r="I521" s="149" t="s">
        <v>848</v>
      </c>
      <c r="J521" s="148">
        <v>4.8</v>
      </c>
      <c r="K521" s="148">
        <v>0</v>
      </c>
      <c r="L521" s="147">
        <v>0</v>
      </c>
      <c r="M521" s="131"/>
    </row>
    <row r="522" spans="1:13" ht="21.75" customHeight="1">
      <c r="A522" s="131"/>
      <c r="B522" s="146"/>
      <c r="C522" s="151" t="s">
        <v>866</v>
      </c>
      <c r="D522" s="151"/>
      <c r="E522" s="151"/>
      <c r="F522" s="155" t="s">
        <v>691</v>
      </c>
      <c r="G522" s="154" t="s">
        <v>815</v>
      </c>
      <c r="H522" s="153" t="s">
        <v>865</v>
      </c>
      <c r="I522" s="149" t="s">
        <v>409</v>
      </c>
      <c r="J522" s="148">
        <v>1743.3</v>
      </c>
      <c r="K522" s="148">
        <v>1743.2</v>
      </c>
      <c r="L522" s="147">
        <v>99.99426375265303</v>
      </c>
      <c r="M522" s="131"/>
    </row>
    <row r="523" spans="1:13" ht="21.75" customHeight="1">
      <c r="A523" s="131"/>
      <c r="B523" s="146"/>
      <c r="C523" s="145"/>
      <c r="D523" s="144" t="s">
        <v>485</v>
      </c>
      <c r="E523" s="144"/>
      <c r="F523" s="155" t="s">
        <v>691</v>
      </c>
      <c r="G523" s="154" t="s">
        <v>815</v>
      </c>
      <c r="H523" s="153" t="s">
        <v>865</v>
      </c>
      <c r="I523" s="149" t="s">
        <v>863</v>
      </c>
      <c r="J523" s="148">
        <v>1743.3</v>
      </c>
      <c r="K523" s="148">
        <v>1743.2</v>
      </c>
      <c r="L523" s="147">
        <v>99.99426375265303</v>
      </c>
      <c r="M523" s="131"/>
    </row>
    <row r="524" spans="1:13" ht="47.25" customHeight="1">
      <c r="A524" s="131"/>
      <c r="B524" s="146"/>
      <c r="C524" s="151" t="s">
        <v>864</v>
      </c>
      <c r="D524" s="151"/>
      <c r="E524" s="151"/>
      <c r="F524" s="155" t="s">
        <v>691</v>
      </c>
      <c r="G524" s="154" t="s">
        <v>815</v>
      </c>
      <c r="H524" s="153" t="s">
        <v>862</v>
      </c>
      <c r="I524" s="149" t="s">
        <v>409</v>
      </c>
      <c r="J524" s="148">
        <v>86551.3</v>
      </c>
      <c r="K524" s="148">
        <v>77541.9</v>
      </c>
      <c r="L524" s="147">
        <v>89.59068205792403</v>
      </c>
      <c r="M524" s="131"/>
    </row>
    <row r="525" spans="1:13" ht="21.75" customHeight="1">
      <c r="A525" s="131"/>
      <c r="B525" s="146"/>
      <c r="C525" s="145"/>
      <c r="D525" s="144" t="s">
        <v>418</v>
      </c>
      <c r="E525" s="144"/>
      <c r="F525" s="155" t="s">
        <v>691</v>
      </c>
      <c r="G525" s="154" t="s">
        <v>815</v>
      </c>
      <c r="H525" s="153" t="s">
        <v>862</v>
      </c>
      <c r="I525" s="149" t="s">
        <v>848</v>
      </c>
      <c r="J525" s="148">
        <v>30055.8</v>
      </c>
      <c r="K525" s="148">
        <v>21628.3</v>
      </c>
      <c r="L525" s="147">
        <v>71.96048682783356</v>
      </c>
      <c r="M525" s="131"/>
    </row>
    <row r="526" spans="1:13" ht="21.75" customHeight="1">
      <c r="A526" s="131"/>
      <c r="B526" s="146"/>
      <c r="C526" s="145"/>
      <c r="D526" s="144" t="s">
        <v>485</v>
      </c>
      <c r="E526" s="144"/>
      <c r="F526" s="155" t="s">
        <v>691</v>
      </c>
      <c r="G526" s="154" t="s">
        <v>815</v>
      </c>
      <c r="H526" s="153" t="s">
        <v>862</v>
      </c>
      <c r="I526" s="149" t="s">
        <v>863</v>
      </c>
      <c r="J526" s="148">
        <v>55387.8</v>
      </c>
      <c r="K526" s="148">
        <v>55387.8</v>
      </c>
      <c r="L526" s="147">
        <v>100</v>
      </c>
      <c r="M526" s="131"/>
    </row>
    <row r="527" spans="1:13" ht="21.75" customHeight="1">
      <c r="A527" s="131"/>
      <c r="B527" s="146"/>
      <c r="C527" s="145"/>
      <c r="D527" s="144" t="s">
        <v>483</v>
      </c>
      <c r="E527" s="144"/>
      <c r="F527" s="155" t="s">
        <v>691</v>
      </c>
      <c r="G527" s="154" t="s">
        <v>815</v>
      </c>
      <c r="H527" s="153" t="s">
        <v>862</v>
      </c>
      <c r="I527" s="149" t="s">
        <v>861</v>
      </c>
      <c r="J527" s="148">
        <v>1107.7</v>
      </c>
      <c r="K527" s="148">
        <v>525.8</v>
      </c>
      <c r="L527" s="147">
        <v>47.467725918570004</v>
      </c>
      <c r="M527" s="131"/>
    </row>
    <row r="528" spans="1:13" ht="21.75" customHeight="1">
      <c r="A528" s="131"/>
      <c r="B528" s="146"/>
      <c r="C528" s="151" t="s">
        <v>860</v>
      </c>
      <c r="D528" s="151"/>
      <c r="E528" s="151"/>
      <c r="F528" s="155" t="s">
        <v>691</v>
      </c>
      <c r="G528" s="154" t="s">
        <v>815</v>
      </c>
      <c r="H528" s="153" t="s">
        <v>859</v>
      </c>
      <c r="I528" s="149" t="s">
        <v>409</v>
      </c>
      <c r="J528" s="148">
        <v>5532.8</v>
      </c>
      <c r="K528" s="148">
        <v>3770.4</v>
      </c>
      <c r="L528" s="147">
        <v>68.14632735685367</v>
      </c>
      <c r="M528" s="131"/>
    </row>
    <row r="529" spans="1:13" ht="21.75" customHeight="1">
      <c r="A529" s="131"/>
      <c r="B529" s="146"/>
      <c r="C529" s="145"/>
      <c r="D529" s="144" t="s">
        <v>596</v>
      </c>
      <c r="E529" s="144"/>
      <c r="F529" s="155" t="s">
        <v>691</v>
      </c>
      <c r="G529" s="154" t="s">
        <v>815</v>
      </c>
      <c r="H529" s="153" t="s">
        <v>859</v>
      </c>
      <c r="I529" s="149" t="s">
        <v>856</v>
      </c>
      <c r="J529" s="148">
        <v>5532.8</v>
      </c>
      <c r="K529" s="148">
        <v>3770.4</v>
      </c>
      <c r="L529" s="147">
        <v>68.14632735685367</v>
      </c>
      <c r="M529" s="131"/>
    </row>
    <row r="530" spans="1:13" ht="21.75" customHeight="1">
      <c r="A530" s="131"/>
      <c r="B530" s="146"/>
      <c r="C530" s="151" t="s">
        <v>858</v>
      </c>
      <c r="D530" s="151"/>
      <c r="E530" s="151"/>
      <c r="F530" s="155" t="s">
        <v>691</v>
      </c>
      <c r="G530" s="154" t="s">
        <v>815</v>
      </c>
      <c r="H530" s="153" t="s">
        <v>857</v>
      </c>
      <c r="I530" s="149" t="s">
        <v>409</v>
      </c>
      <c r="J530" s="148">
        <v>0</v>
      </c>
      <c r="K530" s="148">
        <v>0</v>
      </c>
      <c r="L530" s="147"/>
      <c r="M530" s="131"/>
    </row>
    <row r="531" spans="1:13" ht="21.75" customHeight="1">
      <c r="A531" s="131"/>
      <c r="B531" s="146"/>
      <c r="C531" s="145"/>
      <c r="D531" s="144" t="s">
        <v>596</v>
      </c>
      <c r="E531" s="144"/>
      <c r="F531" s="155" t="s">
        <v>691</v>
      </c>
      <c r="G531" s="154" t="s">
        <v>815</v>
      </c>
      <c r="H531" s="153" t="s">
        <v>857</v>
      </c>
      <c r="I531" s="149" t="s">
        <v>856</v>
      </c>
      <c r="J531" s="148">
        <v>0</v>
      </c>
      <c r="K531" s="148">
        <v>0</v>
      </c>
      <c r="L531" s="147"/>
      <c r="M531" s="131"/>
    </row>
    <row r="532" spans="1:13" ht="32.25" customHeight="1">
      <c r="A532" s="131"/>
      <c r="B532" s="146"/>
      <c r="C532" s="151" t="s">
        <v>855</v>
      </c>
      <c r="D532" s="151"/>
      <c r="E532" s="151"/>
      <c r="F532" s="155" t="s">
        <v>691</v>
      </c>
      <c r="G532" s="154" t="s">
        <v>815</v>
      </c>
      <c r="H532" s="153" t="s">
        <v>854</v>
      </c>
      <c r="I532" s="149" t="s">
        <v>409</v>
      </c>
      <c r="J532" s="148">
        <v>304.1</v>
      </c>
      <c r="K532" s="148">
        <v>199</v>
      </c>
      <c r="L532" s="147">
        <v>65.43900032883919</v>
      </c>
      <c r="M532" s="131"/>
    </row>
    <row r="533" spans="1:13" ht="21.75" customHeight="1">
      <c r="A533" s="131"/>
      <c r="B533" s="146"/>
      <c r="C533" s="145"/>
      <c r="D533" s="144" t="s">
        <v>418</v>
      </c>
      <c r="E533" s="144"/>
      <c r="F533" s="155" t="s">
        <v>691</v>
      </c>
      <c r="G533" s="154" t="s">
        <v>815</v>
      </c>
      <c r="H533" s="153" t="s">
        <v>854</v>
      </c>
      <c r="I533" s="149" t="s">
        <v>848</v>
      </c>
      <c r="J533" s="148">
        <v>304.1</v>
      </c>
      <c r="K533" s="148">
        <v>199</v>
      </c>
      <c r="L533" s="147">
        <v>65.43900032883919</v>
      </c>
      <c r="M533" s="131"/>
    </row>
    <row r="534" spans="1:13" ht="21.75" customHeight="1">
      <c r="A534" s="131"/>
      <c r="B534" s="146"/>
      <c r="C534" s="151" t="s">
        <v>853</v>
      </c>
      <c r="D534" s="151"/>
      <c r="E534" s="151"/>
      <c r="F534" s="155" t="s">
        <v>691</v>
      </c>
      <c r="G534" s="154" t="s">
        <v>815</v>
      </c>
      <c r="H534" s="153" t="s">
        <v>851</v>
      </c>
      <c r="I534" s="149" t="s">
        <v>409</v>
      </c>
      <c r="J534" s="148">
        <v>2989</v>
      </c>
      <c r="K534" s="148">
        <v>1686.2</v>
      </c>
      <c r="L534" s="147">
        <v>56.4135162261626</v>
      </c>
      <c r="M534" s="131"/>
    </row>
    <row r="535" spans="1:13" ht="21.75" customHeight="1">
      <c r="A535" s="131"/>
      <c r="B535" s="146"/>
      <c r="C535" s="145"/>
      <c r="D535" s="144" t="s">
        <v>553</v>
      </c>
      <c r="E535" s="144"/>
      <c r="F535" s="155" t="s">
        <v>691</v>
      </c>
      <c r="G535" s="154" t="s">
        <v>815</v>
      </c>
      <c r="H535" s="153" t="s">
        <v>851</v>
      </c>
      <c r="I535" s="149" t="s">
        <v>852</v>
      </c>
      <c r="J535" s="148">
        <v>411.8</v>
      </c>
      <c r="K535" s="148">
        <v>177.4</v>
      </c>
      <c r="L535" s="147">
        <v>43.0791646430306</v>
      </c>
      <c r="M535" s="131"/>
    </row>
    <row r="536" spans="1:13" ht="21.75" customHeight="1" hidden="1">
      <c r="A536" s="131"/>
      <c r="B536" s="146"/>
      <c r="C536" s="145"/>
      <c r="D536" s="144" t="s">
        <v>418</v>
      </c>
      <c r="E536" s="144"/>
      <c r="F536" s="155" t="s">
        <v>691</v>
      </c>
      <c r="G536" s="154" t="s">
        <v>815</v>
      </c>
      <c r="H536" s="153" t="s">
        <v>851</v>
      </c>
      <c r="I536" s="149" t="s">
        <v>848</v>
      </c>
      <c r="J536" s="148">
        <v>0</v>
      </c>
      <c r="K536" s="148">
        <v>0</v>
      </c>
      <c r="L536" s="147"/>
      <c r="M536" s="131"/>
    </row>
    <row r="537" spans="1:13" ht="12.75" customHeight="1">
      <c r="A537" s="131"/>
      <c r="B537" s="146"/>
      <c r="C537" s="145"/>
      <c r="D537" s="144" t="s">
        <v>428</v>
      </c>
      <c r="E537" s="144"/>
      <c r="F537" s="155" t="s">
        <v>691</v>
      </c>
      <c r="G537" s="154" t="s">
        <v>815</v>
      </c>
      <c r="H537" s="153" t="s">
        <v>851</v>
      </c>
      <c r="I537" s="149" t="s">
        <v>846</v>
      </c>
      <c r="J537" s="148">
        <v>353.3</v>
      </c>
      <c r="K537" s="148">
        <v>207.3</v>
      </c>
      <c r="L537" s="147">
        <v>58.67534673082366</v>
      </c>
      <c r="M537" s="131"/>
    </row>
    <row r="538" spans="1:13" ht="12.75" customHeight="1">
      <c r="A538" s="131"/>
      <c r="B538" s="146"/>
      <c r="C538" s="145"/>
      <c r="D538" s="144" t="s">
        <v>521</v>
      </c>
      <c r="E538" s="144"/>
      <c r="F538" s="155" t="s">
        <v>691</v>
      </c>
      <c r="G538" s="154" t="s">
        <v>815</v>
      </c>
      <c r="H538" s="153" t="s">
        <v>851</v>
      </c>
      <c r="I538" s="149" t="s">
        <v>850</v>
      </c>
      <c r="J538" s="148">
        <v>2223.9</v>
      </c>
      <c r="K538" s="148">
        <v>1301.5</v>
      </c>
      <c r="L538" s="147">
        <v>58.523314897252575</v>
      </c>
      <c r="M538" s="131"/>
    </row>
    <row r="539" spans="1:13" ht="32.25" customHeight="1">
      <c r="A539" s="131"/>
      <c r="B539" s="146"/>
      <c r="C539" s="151" t="s">
        <v>849</v>
      </c>
      <c r="D539" s="151"/>
      <c r="E539" s="151"/>
      <c r="F539" s="155" t="s">
        <v>691</v>
      </c>
      <c r="G539" s="154" t="s">
        <v>815</v>
      </c>
      <c r="H539" s="153" t="s">
        <v>847</v>
      </c>
      <c r="I539" s="149" t="s">
        <v>409</v>
      </c>
      <c r="J539" s="148">
        <v>50</v>
      </c>
      <c r="K539" s="148">
        <v>50</v>
      </c>
      <c r="L539" s="147">
        <v>100</v>
      </c>
      <c r="M539" s="131"/>
    </row>
    <row r="540" spans="1:13" ht="21.75" customHeight="1" hidden="1">
      <c r="A540" s="131"/>
      <c r="B540" s="146"/>
      <c r="C540" s="145"/>
      <c r="D540" s="144" t="s">
        <v>418</v>
      </c>
      <c r="E540" s="144"/>
      <c r="F540" s="155" t="s">
        <v>691</v>
      </c>
      <c r="G540" s="154" t="s">
        <v>815</v>
      </c>
      <c r="H540" s="153" t="s">
        <v>847</v>
      </c>
      <c r="I540" s="149" t="s">
        <v>848</v>
      </c>
      <c r="J540" s="148">
        <v>0</v>
      </c>
      <c r="K540" s="148">
        <v>0</v>
      </c>
      <c r="L540" s="147"/>
      <c r="M540" s="131"/>
    </row>
    <row r="541" spans="1:13" ht="12.75" customHeight="1">
      <c r="A541" s="131"/>
      <c r="B541" s="146"/>
      <c r="C541" s="145"/>
      <c r="D541" s="144" t="s">
        <v>428</v>
      </c>
      <c r="E541" s="144"/>
      <c r="F541" s="155" t="s">
        <v>691</v>
      </c>
      <c r="G541" s="154" t="s">
        <v>815</v>
      </c>
      <c r="H541" s="153" t="s">
        <v>847</v>
      </c>
      <c r="I541" s="149" t="s">
        <v>846</v>
      </c>
      <c r="J541" s="148">
        <v>50</v>
      </c>
      <c r="K541" s="148">
        <v>50</v>
      </c>
      <c r="L541" s="147">
        <v>100</v>
      </c>
      <c r="M541" s="131"/>
    </row>
    <row r="542" spans="1:13" ht="12.75" customHeight="1">
      <c r="A542" s="131"/>
      <c r="B542" s="152" t="s">
        <v>845</v>
      </c>
      <c r="C542" s="152"/>
      <c r="D542" s="152"/>
      <c r="E542" s="152"/>
      <c r="F542" s="155" t="s">
        <v>691</v>
      </c>
      <c r="G542" s="154" t="s">
        <v>809</v>
      </c>
      <c r="H542" s="153" t="s">
        <v>409</v>
      </c>
      <c r="I542" s="149" t="s">
        <v>409</v>
      </c>
      <c r="J542" s="148">
        <v>1443.1</v>
      </c>
      <c r="K542" s="148">
        <v>0</v>
      </c>
      <c r="L542" s="147">
        <v>0</v>
      </c>
      <c r="M542" s="131"/>
    </row>
    <row r="543" spans="1:13" ht="12.75" customHeight="1">
      <c r="A543" s="131"/>
      <c r="B543" s="146"/>
      <c r="C543" s="151" t="s">
        <v>844</v>
      </c>
      <c r="D543" s="151"/>
      <c r="E543" s="151"/>
      <c r="F543" s="155" t="s">
        <v>691</v>
      </c>
      <c r="G543" s="154" t="s">
        <v>809</v>
      </c>
      <c r="H543" s="153" t="s">
        <v>843</v>
      </c>
      <c r="I543" s="149" t="s">
        <v>409</v>
      </c>
      <c r="J543" s="148">
        <v>1443.1</v>
      </c>
      <c r="K543" s="148">
        <v>0</v>
      </c>
      <c r="L543" s="147">
        <v>0</v>
      </c>
      <c r="M543" s="131"/>
    </row>
    <row r="544" spans="1:13" ht="12.75" customHeight="1">
      <c r="A544" s="131"/>
      <c r="B544" s="146"/>
      <c r="C544" s="145"/>
      <c r="D544" s="144" t="s">
        <v>779</v>
      </c>
      <c r="E544" s="144"/>
      <c r="F544" s="155" t="s">
        <v>691</v>
      </c>
      <c r="G544" s="154" t="s">
        <v>809</v>
      </c>
      <c r="H544" s="153" t="s">
        <v>843</v>
      </c>
      <c r="I544" s="149" t="s">
        <v>840</v>
      </c>
      <c r="J544" s="148">
        <v>1443.1</v>
      </c>
      <c r="K544" s="148">
        <v>0</v>
      </c>
      <c r="L544" s="147">
        <v>0</v>
      </c>
      <c r="M544" s="131"/>
    </row>
    <row r="545" spans="1:13" ht="12.75" customHeight="1" hidden="1">
      <c r="A545" s="131"/>
      <c r="B545" s="152" t="s">
        <v>842</v>
      </c>
      <c r="C545" s="152"/>
      <c r="D545" s="152"/>
      <c r="E545" s="152"/>
      <c r="F545" s="150" t="s">
        <v>691</v>
      </c>
      <c r="G545" s="150" t="s">
        <v>813</v>
      </c>
      <c r="H545" s="150" t="s">
        <v>409</v>
      </c>
      <c r="I545" s="149" t="s">
        <v>409</v>
      </c>
      <c r="J545" s="148">
        <v>0</v>
      </c>
      <c r="K545" s="148">
        <v>0</v>
      </c>
      <c r="L545" s="147"/>
      <c r="M545" s="131"/>
    </row>
    <row r="546" spans="1:13" ht="12.75" customHeight="1" hidden="1">
      <c r="A546" s="131"/>
      <c r="B546" s="146"/>
      <c r="C546" s="151" t="s">
        <v>841</v>
      </c>
      <c r="D546" s="151"/>
      <c r="E546" s="151"/>
      <c r="F546" s="150" t="s">
        <v>691</v>
      </c>
      <c r="G546" s="150" t="s">
        <v>813</v>
      </c>
      <c r="H546" s="150" t="s">
        <v>839</v>
      </c>
      <c r="I546" s="149" t="s">
        <v>409</v>
      </c>
      <c r="J546" s="148">
        <v>0</v>
      </c>
      <c r="K546" s="148">
        <v>0</v>
      </c>
      <c r="L546" s="147"/>
      <c r="M546" s="131"/>
    </row>
    <row r="547" spans="1:13" ht="12.75" customHeight="1" hidden="1" thickBot="1">
      <c r="A547" s="131"/>
      <c r="B547" s="146"/>
      <c r="C547" s="145"/>
      <c r="D547" s="144" t="s">
        <v>779</v>
      </c>
      <c r="E547" s="143"/>
      <c r="F547" s="142" t="s">
        <v>691</v>
      </c>
      <c r="G547" s="142" t="s">
        <v>813</v>
      </c>
      <c r="H547" s="142" t="s">
        <v>839</v>
      </c>
      <c r="I547" s="141" t="s">
        <v>840</v>
      </c>
      <c r="J547" s="140">
        <v>0</v>
      </c>
      <c r="K547" s="140">
        <v>0</v>
      </c>
      <c r="L547" s="139"/>
      <c r="M547" s="131"/>
    </row>
    <row r="548" spans="1:13" ht="14.25" customHeight="1">
      <c r="A548" s="138"/>
      <c r="B548" s="137"/>
      <c r="C548" s="137"/>
      <c r="D548" s="136"/>
      <c r="E548" s="135" t="s">
        <v>405</v>
      </c>
      <c r="F548" s="134" t="s">
        <v>691</v>
      </c>
      <c r="G548" s="134" t="s">
        <v>813</v>
      </c>
      <c r="H548" s="134" t="s">
        <v>839</v>
      </c>
      <c r="I548" s="134" t="s">
        <v>838</v>
      </c>
      <c r="J548" s="133">
        <v>4323240.1</v>
      </c>
      <c r="K548" s="133">
        <v>2768390.9</v>
      </c>
      <c r="L548" s="132">
        <f>K548*100/J548</f>
        <v>64.03509488173003</v>
      </c>
      <c r="M548" s="131"/>
    </row>
    <row r="549" ht="18" customHeight="1"/>
  </sheetData>
  <sheetProtection/>
  <mergeCells count="526">
    <mergeCell ref="K6:K8"/>
    <mergeCell ref="L6:L8"/>
    <mergeCell ref="E3:L3"/>
    <mergeCell ref="I6:I8"/>
    <mergeCell ref="B11:E11"/>
    <mergeCell ref="B6:B8"/>
    <mergeCell ref="C6:C8"/>
    <mergeCell ref="D6:D8"/>
    <mergeCell ref="F9:H9"/>
    <mergeCell ref="E6:E8"/>
    <mergeCell ref="F6:H8"/>
    <mergeCell ref="J6:J8"/>
    <mergeCell ref="C12:E12"/>
    <mergeCell ref="D13:E13"/>
    <mergeCell ref="B14:E14"/>
    <mergeCell ref="C15:E15"/>
    <mergeCell ref="D16:E16"/>
    <mergeCell ref="B17:E17"/>
    <mergeCell ref="C18:E18"/>
    <mergeCell ref="D19:E19"/>
    <mergeCell ref="D20:E20"/>
    <mergeCell ref="D21:E21"/>
    <mergeCell ref="D22:E22"/>
    <mergeCell ref="D23:E23"/>
    <mergeCell ref="D24:E24"/>
    <mergeCell ref="C25:E25"/>
    <mergeCell ref="D26:E26"/>
    <mergeCell ref="D27:E27"/>
    <mergeCell ref="B28:E28"/>
    <mergeCell ref="C29:E29"/>
    <mergeCell ref="D30:E30"/>
    <mergeCell ref="C31:E31"/>
    <mergeCell ref="D32:E32"/>
    <mergeCell ref="B34:E34"/>
    <mergeCell ref="C35:E35"/>
    <mergeCell ref="D36:E36"/>
    <mergeCell ref="D37:E37"/>
    <mergeCell ref="D38:E38"/>
    <mergeCell ref="D39:E39"/>
    <mergeCell ref="C40:E40"/>
    <mergeCell ref="D41:E41"/>
    <mergeCell ref="D42:E42"/>
    <mergeCell ref="D43:E43"/>
    <mergeCell ref="D44:E44"/>
    <mergeCell ref="D45:E45"/>
    <mergeCell ref="B47:E47"/>
    <mergeCell ref="C48:E48"/>
    <mergeCell ref="D49:E49"/>
    <mergeCell ref="C50:E50"/>
    <mergeCell ref="D51:E51"/>
    <mergeCell ref="C52:E52"/>
    <mergeCell ref="D53:E53"/>
    <mergeCell ref="D54:E54"/>
    <mergeCell ref="B56:E56"/>
    <mergeCell ref="C57:E57"/>
    <mergeCell ref="D58:E58"/>
    <mergeCell ref="B60:E60"/>
    <mergeCell ref="C61:E61"/>
    <mergeCell ref="D62:E62"/>
    <mergeCell ref="D63:E63"/>
    <mergeCell ref="D64:E64"/>
    <mergeCell ref="D65:E65"/>
    <mergeCell ref="D66:E66"/>
    <mergeCell ref="C67:E67"/>
    <mergeCell ref="D68:E68"/>
    <mergeCell ref="D69:E69"/>
    <mergeCell ref="D70:E70"/>
    <mergeCell ref="D71:E71"/>
    <mergeCell ref="C72:E72"/>
    <mergeCell ref="D73:E73"/>
    <mergeCell ref="D74:E74"/>
    <mergeCell ref="D75:E75"/>
    <mergeCell ref="C76:E76"/>
    <mergeCell ref="D77:E77"/>
    <mergeCell ref="B78:E78"/>
    <mergeCell ref="C79:E79"/>
    <mergeCell ref="D80:E80"/>
    <mergeCell ref="B82:E82"/>
    <mergeCell ref="C83:E83"/>
    <mergeCell ref="D84:E84"/>
    <mergeCell ref="D85:E85"/>
    <mergeCell ref="D86:E86"/>
    <mergeCell ref="D87:E87"/>
    <mergeCell ref="C88:E88"/>
    <mergeCell ref="D89:E89"/>
    <mergeCell ref="D90:E90"/>
    <mergeCell ref="C91:E91"/>
    <mergeCell ref="D92:E92"/>
    <mergeCell ref="C93:E93"/>
    <mergeCell ref="D94:E94"/>
    <mergeCell ref="C95:E95"/>
    <mergeCell ref="D96:E96"/>
    <mergeCell ref="B97:E97"/>
    <mergeCell ref="C98:E98"/>
    <mergeCell ref="D99:E99"/>
    <mergeCell ref="D100:E100"/>
    <mergeCell ref="D101:E101"/>
    <mergeCell ref="D102:E102"/>
    <mergeCell ref="B103:E103"/>
    <mergeCell ref="C104:E104"/>
    <mergeCell ref="D105:E105"/>
    <mergeCell ref="D106:E106"/>
    <mergeCell ref="D107:E107"/>
    <mergeCell ref="D108:E108"/>
    <mergeCell ref="C109:E109"/>
    <mergeCell ref="D110:E110"/>
    <mergeCell ref="D111:E111"/>
    <mergeCell ref="C112:E112"/>
    <mergeCell ref="D113:E113"/>
    <mergeCell ref="D114:E114"/>
    <mergeCell ref="B116:E116"/>
    <mergeCell ref="C117:E117"/>
    <mergeCell ref="D118:E118"/>
    <mergeCell ref="B120:E120"/>
    <mergeCell ref="C121:E121"/>
    <mergeCell ref="D122:E122"/>
    <mergeCell ref="D123:E123"/>
    <mergeCell ref="C124:E124"/>
    <mergeCell ref="D125:E125"/>
    <mergeCell ref="B127:E127"/>
    <mergeCell ref="C128:E128"/>
    <mergeCell ref="D129:E129"/>
    <mergeCell ref="D130:E130"/>
    <mergeCell ref="D131:E131"/>
    <mergeCell ref="D132:E132"/>
    <mergeCell ref="C133:E133"/>
    <mergeCell ref="D134:E134"/>
    <mergeCell ref="D135:E135"/>
    <mergeCell ref="D136:E136"/>
    <mergeCell ref="C137:E137"/>
    <mergeCell ref="D138:E138"/>
    <mergeCell ref="C139:E139"/>
    <mergeCell ref="D140:E140"/>
    <mergeCell ref="C141:E141"/>
    <mergeCell ref="D142:E142"/>
    <mergeCell ref="C143:E143"/>
    <mergeCell ref="D144:E144"/>
    <mergeCell ref="D145:E145"/>
    <mergeCell ref="C146:E146"/>
    <mergeCell ref="D147:E147"/>
    <mergeCell ref="D148:E148"/>
    <mergeCell ref="B149:E149"/>
    <mergeCell ref="C150:E150"/>
    <mergeCell ref="D151:E151"/>
    <mergeCell ref="D152:E152"/>
    <mergeCell ref="C153:E153"/>
    <mergeCell ref="D154:E154"/>
    <mergeCell ref="D155:E155"/>
    <mergeCell ref="C156:E156"/>
    <mergeCell ref="D157:E157"/>
    <mergeCell ref="D158:E158"/>
    <mergeCell ref="C159:E159"/>
    <mergeCell ref="D160:E160"/>
    <mergeCell ref="C161:E161"/>
    <mergeCell ref="D162:E162"/>
    <mergeCell ref="B164:E164"/>
    <mergeCell ref="C165:E165"/>
    <mergeCell ref="D166:E166"/>
    <mergeCell ref="D167:E167"/>
    <mergeCell ref="D168:E168"/>
    <mergeCell ref="D169:E169"/>
    <mergeCell ref="C170:E170"/>
    <mergeCell ref="D171:E171"/>
    <mergeCell ref="D172:E172"/>
    <mergeCell ref="D173:E173"/>
    <mergeCell ref="C174:E174"/>
    <mergeCell ref="D175:E175"/>
    <mergeCell ref="D176:E176"/>
    <mergeCell ref="C177:E177"/>
    <mergeCell ref="D178:E178"/>
    <mergeCell ref="C179:E179"/>
    <mergeCell ref="D180:E180"/>
    <mergeCell ref="B182:E182"/>
    <mergeCell ref="C183:E183"/>
    <mergeCell ref="D184:E184"/>
    <mergeCell ref="C185:E185"/>
    <mergeCell ref="D186:E186"/>
    <mergeCell ref="C187:E187"/>
    <mergeCell ref="D188:E188"/>
    <mergeCell ref="B189:E189"/>
    <mergeCell ref="C190:E190"/>
    <mergeCell ref="D191:E191"/>
    <mergeCell ref="C192:E192"/>
    <mergeCell ref="D193:E193"/>
    <mergeCell ref="C194:E194"/>
    <mergeCell ref="D195:E195"/>
    <mergeCell ref="C196:E196"/>
    <mergeCell ref="D197:E197"/>
    <mergeCell ref="C198:E198"/>
    <mergeCell ref="D199:E199"/>
    <mergeCell ref="C200:E200"/>
    <mergeCell ref="D201:E201"/>
    <mergeCell ref="B202:E202"/>
    <mergeCell ref="C203:E203"/>
    <mergeCell ref="D204:E204"/>
    <mergeCell ref="D205:E205"/>
    <mergeCell ref="C206:E206"/>
    <mergeCell ref="D207:E207"/>
    <mergeCell ref="D208:E208"/>
    <mergeCell ref="C209:E209"/>
    <mergeCell ref="D210:E210"/>
    <mergeCell ref="D211:E211"/>
    <mergeCell ref="C212:E212"/>
    <mergeCell ref="D213:E213"/>
    <mergeCell ref="B214:E214"/>
    <mergeCell ref="C215:E215"/>
    <mergeCell ref="D216:E216"/>
    <mergeCell ref="D217:E217"/>
    <mergeCell ref="C218:E218"/>
    <mergeCell ref="D219:E219"/>
    <mergeCell ref="D220:E220"/>
    <mergeCell ref="B221:E221"/>
    <mergeCell ref="C222:E222"/>
    <mergeCell ref="D223:E223"/>
    <mergeCell ref="C224:E224"/>
    <mergeCell ref="D225:E225"/>
    <mergeCell ref="C226:E226"/>
    <mergeCell ref="D227:E227"/>
    <mergeCell ref="C228:E228"/>
    <mergeCell ref="D229:E229"/>
    <mergeCell ref="B231:E231"/>
    <mergeCell ref="C232:E232"/>
    <mergeCell ref="D233:E233"/>
    <mergeCell ref="D234:E234"/>
    <mergeCell ref="C235:E235"/>
    <mergeCell ref="D236:E236"/>
    <mergeCell ref="D237:E237"/>
    <mergeCell ref="D238:E238"/>
    <mergeCell ref="B240:E240"/>
    <mergeCell ref="C241:E241"/>
    <mergeCell ref="D242:E242"/>
    <mergeCell ref="D243:E243"/>
    <mergeCell ref="C244:E244"/>
    <mergeCell ref="D245:E245"/>
    <mergeCell ref="D246:E246"/>
    <mergeCell ref="C247:E247"/>
    <mergeCell ref="D248:E248"/>
    <mergeCell ref="C249:E249"/>
    <mergeCell ref="D250:E250"/>
    <mergeCell ref="D251:E251"/>
    <mergeCell ref="B252:E252"/>
    <mergeCell ref="C253:E253"/>
    <mergeCell ref="D254:E254"/>
    <mergeCell ref="C255:E255"/>
    <mergeCell ref="D256:E256"/>
    <mergeCell ref="B257:E257"/>
    <mergeCell ref="C258:E258"/>
    <mergeCell ref="D259:E259"/>
    <mergeCell ref="C260:E260"/>
    <mergeCell ref="D261:E261"/>
    <mergeCell ref="C262:E262"/>
    <mergeCell ref="D263:E263"/>
    <mergeCell ref="B265:E265"/>
    <mergeCell ref="C266:E266"/>
    <mergeCell ref="D267:E267"/>
    <mergeCell ref="D268:E268"/>
    <mergeCell ref="C269:E269"/>
    <mergeCell ref="D270:E270"/>
    <mergeCell ref="C271:E271"/>
    <mergeCell ref="D272:E272"/>
    <mergeCell ref="B273:E273"/>
    <mergeCell ref="C274:E274"/>
    <mergeCell ref="D275:E275"/>
    <mergeCell ref="C276:E276"/>
    <mergeCell ref="D277:E277"/>
    <mergeCell ref="D278:E278"/>
    <mergeCell ref="C279:E279"/>
    <mergeCell ref="D280:E280"/>
    <mergeCell ref="C281:E281"/>
    <mergeCell ref="D282:E282"/>
    <mergeCell ref="D283:E283"/>
    <mergeCell ref="C284:E284"/>
    <mergeCell ref="D285:E285"/>
    <mergeCell ref="D286:E286"/>
    <mergeCell ref="C287:E287"/>
    <mergeCell ref="D288:E288"/>
    <mergeCell ref="B289:E289"/>
    <mergeCell ref="C290:E290"/>
    <mergeCell ref="D291:E291"/>
    <mergeCell ref="B292:E292"/>
    <mergeCell ref="C293:E293"/>
    <mergeCell ref="D294:E294"/>
    <mergeCell ref="B295:E295"/>
    <mergeCell ref="C296:E296"/>
    <mergeCell ref="D297:E297"/>
    <mergeCell ref="C298:E298"/>
    <mergeCell ref="D299:E299"/>
    <mergeCell ref="B301:E301"/>
    <mergeCell ref="C302:E302"/>
    <mergeCell ref="D303:E303"/>
    <mergeCell ref="C304:E304"/>
    <mergeCell ref="D305:E305"/>
    <mergeCell ref="B307:E307"/>
    <mergeCell ref="C308:E308"/>
    <mergeCell ref="D309:E309"/>
    <mergeCell ref="D310:E310"/>
    <mergeCell ref="C311:E311"/>
    <mergeCell ref="D312:E312"/>
    <mergeCell ref="D313:E313"/>
    <mergeCell ref="B315:E315"/>
    <mergeCell ref="C316:E316"/>
    <mergeCell ref="D317:E317"/>
    <mergeCell ref="C318:E318"/>
    <mergeCell ref="D319:E319"/>
    <mergeCell ref="D320:E320"/>
    <mergeCell ref="C321:E321"/>
    <mergeCell ref="D322:E322"/>
    <mergeCell ref="C323:E323"/>
    <mergeCell ref="D324:E324"/>
    <mergeCell ref="C325:E325"/>
    <mergeCell ref="D326:E326"/>
    <mergeCell ref="C327:E327"/>
    <mergeCell ref="D328:E328"/>
    <mergeCell ref="C329:E329"/>
    <mergeCell ref="D330:E330"/>
    <mergeCell ref="B331:E331"/>
    <mergeCell ref="C332:E332"/>
    <mergeCell ref="D333:E333"/>
    <mergeCell ref="D334:E334"/>
    <mergeCell ref="D335:E335"/>
    <mergeCell ref="B337:E337"/>
    <mergeCell ref="C338:E338"/>
    <mergeCell ref="D339:E339"/>
    <mergeCell ref="D340:E340"/>
    <mergeCell ref="D341:E341"/>
    <mergeCell ref="B343:E343"/>
    <mergeCell ref="C344:E344"/>
    <mergeCell ref="D345:E345"/>
    <mergeCell ref="B347:E347"/>
    <mergeCell ref="C348:E348"/>
    <mergeCell ref="D349:E349"/>
    <mergeCell ref="D350:E350"/>
    <mergeCell ref="D351:E351"/>
    <mergeCell ref="D352:E352"/>
    <mergeCell ref="D353:E353"/>
    <mergeCell ref="C354:E354"/>
    <mergeCell ref="D355:E355"/>
    <mergeCell ref="D356:E356"/>
    <mergeCell ref="D357:E357"/>
    <mergeCell ref="C358:E358"/>
    <mergeCell ref="D359:E359"/>
    <mergeCell ref="D360:E360"/>
    <mergeCell ref="D361:E361"/>
    <mergeCell ref="C362:E362"/>
    <mergeCell ref="D363:E363"/>
    <mergeCell ref="D364:E364"/>
    <mergeCell ref="D365:E365"/>
    <mergeCell ref="C366:E366"/>
    <mergeCell ref="D367:E367"/>
    <mergeCell ref="D368:E368"/>
    <mergeCell ref="C369:E369"/>
    <mergeCell ref="D370:E370"/>
    <mergeCell ref="D371:E371"/>
    <mergeCell ref="D372:E372"/>
    <mergeCell ref="C373:E373"/>
    <mergeCell ref="D374:E374"/>
    <mergeCell ref="C375:E375"/>
    <mergeCell ref="D376:E376"/>
    <mergeCell ref="D377:E377"/>
    <mergeCell ref="C378:E378"/>
    <mergeCell ref="D379:E379"/>
    <mergeCell ref="D380:E380"/>
    <mergeCell ref="D381:E381"/>
    <mergeCell ref="D382:E382"/>
    <mergeCell ref="C383:E383"/>
    <mergeCell ref="D384:E384"/>
    <mergeCell ref="D385:E385"/>
    <mergeCell ref="C386:E386"/>
    <mergeCell ref="D387:E387"/>
    <mergeCell ref="D388:E388"/>
    <mergeCell ref="B389:E389"/>
    <mergeCell ref="C390:E390"/>
    <mergeCell ref="D391:E391"/>
    <mergeCell ref="D392:E392"/>
    <mergeCell ref="D393:E393"/>
    <mergeCell ref="B394:E394"/>
    <mergeCell ref="C395:E395"/>
    <mergeCell ref="D396:E396"/>
    <mergeCell ref="D397:E397"/>
    <mergeCell ref="D398:E398"/>
    <mergeCell ref="D399:E399"/>
    <mergeCell ref="C400:E400"/>
    <mergeCell ref="D401:E401"/>
    <mergeCell ref="D402:E402"/>
    <mergeCell ref="C403:E403"/>
    <mergeCell ref="D404:E404"/>
    <mergeCell ref="D405:E405"/>
    <mergeCell ref="C406:E406"/>
    <mergeCell ref="D407:E407"/>
    <mergeCell ref="D408:E408"/>
    <mergeCell ref="C409:E409"/>
    <mergeCell ref="D410:E410"/>
    <mergeCell ref="B412:E412"/>
    <mergeCell ref="C413:E413"/>
    <mergeCell ref="D414:E414"/>
    <mergeCell ref="B416:E416"/>
    <mergeCell ref="C417:E417"/>
    <mergeCell ref="D418:E418"/>
    <mergeCell ref="C419:E419"/>
    <mergeCell ref="D420:E420"/>
    <mergeCell ref="D421:E421"/>
    <mergeCell ref="D422:E422"/>
    <mergeCell ref="D423:E423"/>
    <mergeCell ref="C424:E424"/>
    <mergeCell ref="D425:E425"/>
    <mergeCell ref="D426:E426"/>
    <mergeCell ref="D427:E427"/>
    <mergeCell ref="C428:E428"/>
    <mergeCell ref="D429:E429"/>
    <mergeCell ref="D430:E430"/>
    <mergeCell ref="D431:E431"/>
    <mergeCell ref="D432:E432"/>
    <mergeCell ref="D433:E433"/>
    <mergeCell ref="C434:E434"/>
    <mergeCell ref="D435:E435"/>
    <mergeCell ref="D436:E436"/>
    <mergeCell ref="C437:E437"/>
    <mergeCell ref="D438:E438"/>
    <mergeCell ref="D439:E439"/>
    <mergeCell ref="D440:E440"/>
    <mergeCell ref="D441:E441"/>
    <mergeCell ref="D442:E442"/>
    <mergeCell ref="C443:E443"/>
    <mergeCell ref="D444:E444"/>
    <mergeCell ref="D445:E445"/>
    <mergeCell ref="D446:E446"/>
    <mergeCell ref="D447:E447"/>
    <mergeCell ref="D448:E448"/>
    <mergeCell ref="C449:E449"/>
    <mergeCell ref="D450:E450"/>
    <mergeCell ref="C451:E451"/>
    <mergeCell ref="D452:E452"/>
    <mergeCell ref="D453:E453"/>
    <mergeCell ref="D454:E454"/>
    <mergeCell ref="D455:E455"/>
    <mergeCell ref="D456:E456"/>
    <mergeCell ref="B457:E457"/>
    <mergeCell ref="C458:E458"/>
    <mergeCell ref="D459:E459"/>
    <mergeCell ref="D460:E460"/>
    <mergeCell ref="D461:E461"/>
    <mergeCell ref="D462:E462"/>
    <mergeCell ref="D463:E463"/>
    <mergeCell ref="D464:E464"/>
    <mergeCell ref="C465:E465"/>
    <mergeCell ref="D466:E466"/>
    <mergeCell ref="D467:E467"/>
    <mergeCell ref="C468:E468"/>
    <mergeCell ref="D469:E469"/>
    <mergeCell ref="B470:E470"/>
    <mergeCell ref="C471:E471"/>
    <mergeCell ref="D472:E472"/>
    <mergeCell ref="D473:E473"/>
    <mergeCell ref="D474:E474"/>
    <mergeCell ref="D475:E475"/>
    <mergeCell ref="D476:E476"/>
    <mergeCell ref="D477:E477"/>
    <mergeCell ref="D478:E478"/>
    <mergeCell ref="D479:E479"/>
    <mergeCell ref="B481:E481"/>
    <mergeCell ref="C482:E482"/>
    <mergeCell ref="D483:E483"/>
    <mergeCell ref="D484:E484"/>
    <mergeCell ref="D485:E485"/>
    <mergeCell ref="D486:E486"/>
    <mergeCell ref="D487:E487"/>
    <mergeCell ref="C488:E488"/>
    <mergeCell ref="D489:E489"/>
    <mergeCell ref="C490:E490"/>
    <mergeCell ref="D491:E491"/>
    <mergeCell ref="D492:E492"/>
    <mergeCell ref="D493:E493"/>
    <mergeCell ref="C494:E494"/>
    <mergeCell ref="D495:E495"/>
    <mergeCell ref="C496:E496"/>
    <mergeCell ref="D497:E497"/>
    <mergeCell ref="C498:E498"/>
    <mergeCell ref="D499:E499"/>
    <mergeCell ref="C500:E500"/>
    <mergeCell ref="D501:E501"/>
    <mergeCell ref="D502:E502"/>
    <mergeCell ref="D503:E503"/>
    <mergeCell ref="C504:E504"/>
    <mergeCell ref="D505:E505"/>
    <mergeCell ref="D506:E506"/>
    <mergeCell ref="C507:E507"/>
    <mergeCell ref="D508:E508"/>
    <mergeCell ref="C509:E509"/>
    <mergeCell ref="D510:E510"/>
    <mergeCell ref="C511:E511"/>
    <mergeCell ref="D512:E512"/>
    <mergeCell ref="C513:E513"/>
    <mergeCell ref="D514:E514"/>
    <mergeCell ref="C515:E515"/>
    <mergeCell ref="D516:E516"/>
    <mergeCell ref="B517:E517"/>
    <mergeCell ref="C518:E518"/>
    <mergeCell ref="D519:E519"/>
    <mergeCell ref="C520:E520"/>
    <mergeCell ref="D521:E521"/>
    <mergeCell ref="C522:E522"/>
    <mergeCell ref="D523:E523"/>
    <mergeCell ref="D536:E536"/>
    <mergeCell ref="D537:E537"/>
    <mergeCell ref="C524:E524"/>
    <mergeCell ref="D525:E525"/>
    <mergeCell ref="D526:E526"/>
    <mergeCell ref="D527:E527"/>
    <mergeCell ref="C528:E528"/>
    <mergeCell ref="D529:E529"/>
    <mergeCell ref="C530:E530"/>
    <mergeCell ref="D531:E531"/>
    <mergeCell ref="C532:E532"/>
    <mergeCell ref="D533:E533"/>
    <mergeCell ref="C534:E534"/>
    <mergeCell ref="D535:E535"/>
    <mergeCell ref="D538:E538"/>
    <mergeCell ref="C539:E539"/>
    <mergeCell ref="C546:E546"/>
    <mergeCell ref="D547:E547"/>
    <mergeCell ref="D540:E540"/>
    <mergeCell ref="D541:E541"/>
    <mergeCell ref="B542:E542"/>
    <mergeCell ref="C543:E543"/>
    <mergeCell ref="D544:E544"/>
    <mergeCell ref="B545:E545"/>
  </mergeCells>
  <printOptions/>
  <pageMargins left="0.7874015748031497" right="0.1968503937007874" top="0.3937007874015748" bottom="0.3937007874015748" header="0.5118110236220472" footer="0.5118110236220472"/>
  <pageSetup fitToHeight="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A2:Q642"/>
  <sheetViews>
    <sheetView showGridLines="0" zoomScalePageLayoutView="0" workbookViewId="0" topLeftCell="A1">
      <selection activeCell="F5" sqref="F5:F7"/>
    </sheetView>
  </sheetViews>
  <sheetFormatPr defaultColWidth="9.33203125" defaultRowHeight="11.25"/>
  <cols>
    <col min="1" max="1" width="0.82421875" style="17" customWidth="1"/>
    <col min="2" max="2" width="0.1640625" style="17" customWidth="1"/>
    <col min="3" max="5" width="3.16015625" style="17" hidden="1" customWidth="1"/>
    <col min="6" max="6" width="91.83203125" style="17" customWidth="1"/>
    <col min="7" max="7" width="6.33203125" style="17" customWidth="1"/>
    <col min="8" max="8" width="5.66015625" style="17" customWidth="1"/>
    <col min="9" max="9" width="10.66015625" style="17" customWidth="1"/>
    <col min="10" max="10" width="14.16015625" style="17" customWidth="1"/>
    <col min="11" max="11" width="9.66015625" style="180" customWidth="1"/>
    <col min="12" max="12" width="1.171875" style="17" customWidth="1"/>
    <col min="13" max="236" width="10.66015625" style="17" customWidth="1"/>
    <col min="237" max="16384" width="9.33203125" style="17" customWidth="1"/>
  </cols>
  <sheetData>
    <row r="2" spans="1:17" ht="31.5" customHeight="1">
      <c r="A2" s="19"/>
      <c r="B2" s="178" t="s">
        <v>1183</v>
      </c>
      <c r="C2" s="178"/>
      <c r="D2" s="178"/>
      <c r="E2" s="178"/>
      <c r="F2" s="178"/>
      <c r="G2" s="178"/>
      <c r="H2" s="178"/>
      <c r="I2" s="178"/>
      <c r="J2" s="178"/>
      <c r="K2" s="178"/>
      <c r="L2" s="177"/>
      <c r="M2" s="177"/>
      <c r="N2" s="177"/>
      <c r="O2" s="177"/>
      <c r="P2" s="177"/>
      <c r="Q2" s="177"/>
    </row>
    <row r="3" spans="1:12" ht="21.75" customHeight="1">
      <c r="A3" s="19"/>
      <c r="B3" s="19"/>
      <c r="C3" s="19"/>
      <c r="D3" s="19"/>
      <c r="E3" s="126"/>
      <c r="F3" s="126"/>
      <c r="G3" s="19"/>
      <c r="H3" s="19"/>
      <c r="I3" s="19"/>
      <c r="J3" s="19"/>
      <c r="K3" s="209"/>
      <c r="L3" s="19"/>
    </row>
    <row r="4" spans="1:12" ht="12.75" customHeight="1">
      <c r="A4" s="19"/>
      <c r="B4" s="187"/>
      <c r="C4" s="187"/>
      <c r="D4" s="187"/>
      <c r="E4" s="187"/>
      <c r="F4" s="208"/>
      <c r="G4" s="207"/>
      <c r="H4" s="207"/>
      <c r="I4" s="187"/>
      <c r="J4" s="187"/>
      <c r="K4" s="206"/>
      <c r="L4" s="19"/>
    </row>
    <row r="5" spans="1:12" ht="42" customHeight="1">
      <c r="A5" s="187"/>
      <c r="B5" s="205"/>
      <c r="C5" s="205" t="s">
        <v>836</v>
      </c>
      <c r="D5" s="205" t="s">
        <v>835</v>
      </c>
      <c r="E5" s="205" t="s">
        <v>834</v>
      </c>
      <c r="F5" s="204" t="s">
        <v>833</v>
      </c>
      <c r="G5" s="170" t="s">
        <v>832</v>
      </c>
      <c r="H5" s="170" t="s">
        <v>831</v>
      </c>
      <c r="I5" s="173" t="s">
        <v>821</v>
      </c>
      <c r="J5" s="173" t="s">
        <v>818</v>
      </c>
      <c r="K5" s="173" t="s">
        <v>817</v>
      </c>
      <c r="L5" s="187"/>
    </row>
    <row r="6" spans="1:12" ht="14.25" customHeight="1">
      <c r="A6" s="187"/>
      <c r="B6" s="205"/>
      <c r="C6" s="205"/>
      <c r="D6" s="205"/>
      <c r="E6" s="205"/>
      <c r="F6" s="204"/>
      <c r="G6" s="170"/>
      <c r="H6" s="170"/>
      <c r="I6" s="169"/>
      <c r="J6" s="169"/>
      <c r="K6" s="169"/>
      <c r="L6" s="187"/>
    </row>
    <row r="7" spans="1:12" ht="50.25" customHeight="1">
      <c r="A7" s="187"/>
      <c r="B7" s="205"/>
      <c r="C7" s="205"/>
      <c r="D7" s="205"/>
      <c r="E7" s="205"/>
      <c r="F7" s="204"/>
      <c r="G7" s="170"/>
      <c r="H7" s="170"/>
      <c r="I7" s="169"/>
      <c r="J7" s="169"/>
      <c r="K7" s="169"/>
      <c r="L7" s="187"/>
    </row>
    <row r="8" spans="1:12" ht="10.5" customHeight="1">
      <c r="A8" s="187"/>
      <c r="B8" s="203"/>
      <c r="C8" s="203" t="s">
        <v>400</v>
      </c>
      <c r="D8" s="203" t="s">
        <v>815</v>
      </c>
      <c r="E8" s="203" t="s">
        <v>814</v>
      </c>
      <c r="F8" s="203">
        <v>1</v>
      </c>
      <c r="G8" s="203">
        <v>2</v>
      </c>
      <c r="H8" s="203">
        <v>3</v>
      </c>
      <c r="I8" s="203">
        <v>4</v>
      </c>
      <c r="J8" s="203">
        <v>5</v>
      </c>
      <c r="K8" s="202">
        <v>6</v>
      </c>
      <c r="L8" s="187"/>
    </row>
    <row r="9" spans="1:12" s="72" customFormat="1" ht="12.75" customHeight="1">
      <c r="A9" s="199"/>
      <c r="B9" s="201" t="s">
        <v>1182</v>
      </c>
      <c r="C9" s="201"/>
      <c r="D9" s="201"/>
      <c r="E9" s="201"/>
      <c r="F9" s="201"/>
      <c r="G9" s="83" t="s">
        <v>403</v>
      </c>
      <c r="H9" s="83" t="s">
        <v>412</v>
      </c>
      <c r="I9" s="200">
        <v>383570.3</v>
      </c>
      <c r="J9" s="200">
        <v>305901.7</v>
      </c>
      <c r="K9" s="200">
        <v>79.75114340187444</v>
      </c>
      <c r="L9" s="199"/>
    </row>
    <row r="10" spans="1:12" ht="21.75" customHeight="1">
      <c r="A10" s="187"/>
      <c r="B10" s="90"/>
      <c r="C10" s="70" t="s">
        <v>807</v>
      </c>
      <c r="D10" s="70"/>
      <c r="E10" s="70"/>
      <c r="F10" s="70"/>
      <c r="G10" s="65" t="s">
        <v>403</v>
      </c>
      <c r="H10" s="65" t="s">
        <v>427</v>
      </c>
      <c r="I10" s="197">
        <v>5687.7</v>
      </c>
      <c r="J10" s="197">
        <v>4836.8</v>
      </c>
      <c r="K10" s="197">
        <v>85.03964695746963</v>
      </c>
      <c r="L10" s="187"/>
    </row>
    <row r="11" spans="1:12" ht="42.75" customHeight="1" hidden="1">
      <c r="A11" s="187"/>
      <c r="B11" s="90"/>
      <c r="C11" s="90"/>
      <c r="D11" s="67" t="s">
        <v>806</v>
      </c>
      <c r="E11" s="67"/>
      <c r="F11" s="67"/>
      <c r="G11" s="63">
        <v>102</v>
      </c>
      <c r="H11" s="63">
        <v>102</v>
      </c>
      <c r="I11" s="197">
        <v>487.1</v>
      </c>
      <c r="J11" s="197">
        <v>0</v>
      </c>
      <c r="K11" s="197">
        <v>0</v>
      </c>
      <c r="L11" s="187"/>
    </row>
    <row r="12" spans="1:12" ht="21.75" customHeight="1" hidden="1">
      <c r="A12" s="187"/>
      <c r="B12" s="90"/>
      <c r="C12" s="90"/>
      <c r="D12" s="196"/>
      <c r="E12" s="88" t="s">
        <v>474</v>
      </c>
      <c r="F12" s="88"/>
      <c r="G12" s="63">
        <v>102</v>
      </c>
      <c r="H12" s="63">
        <v>102</v>
      </c>
      <c r="I12" s="197">
        <v>487.1</v>
      </c>
      <c r="J12" s="197">
        <v>0</v>
      </c>
      <c r="K12" s="197">
        <v>0</v>
      </c>
      <c r="L12" s="187"/>
    </row>
    <row r="13" spans="1:12" ht="12.75" customHeight="1" hidden="1">
      <c r="A13" s="187"/>
      <c r="B13" s="90"/>
      <c r="C13" s="90"/>
      <c r="D13" s="67" t="s">
        <v>804</v>
      </c>
      <c r="E13" s="67"/>
      <c r="F13" s="67"/>
      <c r="G13" s="63">
        <v>102</v>
      </c>
      <c r="H13" s="63">
        <v>102</v>
      </c>
      <c r="I13" s="197">
        <v>5200.6</v>
      </c>
      <c r="J13" s="197">
        <v>4836.8</v>
      </c>
      <c r="K13" s="197">
        <v>93.00465330923355</v>
      </c>
      <c r="L13" s="187"/>
    </row>
    <row r="14" spans="1:12" ht="21.75" customHeight="1" hidden="1">
      <c r="A14" s="187"/>
      <c r="B14" s="90"/>
      <c r="C14" s="90"/>
      <c r="D14" s="196"/>
      <c r="E14" s="88" t="s">
        <v>474</v>
      </c>
      <c r="F14" s="88"/>
      <c r="G14" s="63">
        <v>102</v>
      </c>
      <c r="H14" s="63">
        <v>102</v>
      </c>
      <c r="I14" s="197">
        <v>5200.6</v>
      </c>
      <c r="J14" s="197">
        <v>4836.8</v>
      </c>
      <c r="K14" s="197">
        <v>93.00465330923355</v>
      </c>
      <c r="L14" s="187"/>
    </row>
    <row r="15" spans="1:12" ht="21.75" customHeight="1">
      <c r="A15" s="187"/>
      <c r="B15" s="90"/>
      <c r="C15" s="70" t="s">
        <v>802</v>
      </c>
      <c r="D15" s="70"/>
      <c r="E15" s="70"/>
      <c r="F15" s="70"/>
      <c r="G15" s="65" t="s">
        <v>403</v>
      </c>
      <c r="H15" s="65" t="s">
        <v>497</v>
      </c>
      <c r="I15" s="197">
        <v>11880.6</v>
      </c>
      <c r="J15" s="197">
        <v>8219</v>
      </c>
      <c r="K15" s="197">
        <v>69.18000774371664</v>
      </c>
      <c r="L15" s="187"/>
    </row>
    <row r="16" spans="1:12" ht="12.75" customHeight="1" hidden="1">
      <c r="A16" s="187"/>
      <c r="B16" s="90"/>
      <c r="C16" s="90"/>
      <c r="D16" s="67" t="s">
        <v>788</v>
      </c>
      <c r="E16" s="67"/>
      <c r="F16" s="67"/>
      <c r="G16" s="63">
        <v>103</v>
      </c>
      <c r="H16" s="63">
        <v>103</v>
      </c>
      <c r="I16" s="197">
        <v>7766.3</v>
      </c>
      <c r="J16" s="197">
        <v>5906.5</v>
      </c>
      <c r="K16" s="197">
        <v>76.05294670563846</v>
      </c>
      <c r="L16" s="187"/>
    </row>
    <row r="17" spans="1:12" ht="21.75" customHeight="1" hidden="1">
      <c r="A17" s="187"/>
      <c r="B17" s="90"/>
      <c r="C17" s="90"/>
      <c r="D17" s="196"/>
      <c r="E17" s="88" t="s">
        <v>474</v>
      </c>
      <c r="F17" s="88"/>
      <c r="G17" s="63">
        <v>103</v>
      </c>
      <c r="H17" s="63">
        <v>103</v>
      </c>
      <c r="I17" s="197">
        <v>7553</v>
      </c>
      <c r="J17" s="197">
        <v>5855</v>
      </c>
      <c r="K17" s="197">
        <v>77.51886667549319</v>
      </c>
      <c r="L17" s="187"/>
    </row>
    <row r="18" spans="1:12" ht="21.75" customHeight="1" hidden="1">
      <c r="A18" s="187"/>
      <c r="B18" s="90"/>
      <c r="C18" s="90"/>
      <c r="D18" s="196"/>
      <c r="E18" s="88" t="s">
        <v>472</v>
      </c>
      <c r="F18" s="88"/>
      <c r="G18" s="63">
        <v>103</v>
      </c>
      <c r="H18" s="63">
        <v>103</v>
      </c>
      <c r="I18" s="197">
        <v>212</v>
      </c>
      <c r="J18" s="197">
        <v>50.2</v>
      </c>
      <c r="K18" s="197">
        <v>23.67924528301887</v>
      </c>
      <c r="L18" s="187"/>
    </row>
    <row r="19" spans="1:12" ht="12.75" customHeight="1" hidden="1">
      <c r="A19" s="187"/>
      <c r="B19" s="90"/>
      <c r="C19" s="90"/>
      <c r="D19" s="196"/>
      <c r="E19" s="88" t="s">
        <v>559</v>
      </c>
      <c r="F19" s="88"/>
      <c r="G19" s="63">
        <v>103</v>
      </c>
      <c r="H19" s="63">
        <v>103</v>
      </c>
      <c r="I19" s="197">
        <v>1.3</v>
      </c>
      <c r="J19" s="197">
        <v>1.3</v>
      </c>
      <c r="K19" s="197">
        <v>100</v>
      </c>
      <c r="L19" s="187"/>
    </row>
    <row r="20" spans="1:12" ht="12.75" customHeight="1" hidden="1">
      <c r="A20" s="187"/>
      <c r="B20" s="90"/>
      <c r="C20" s="90"/>
      <c r="D20" s="67" t="s">
        <v>801</v>
      </c>
      <c r="E20" s="67"/>
      <c r="F20" s="67"/>
      <c r="G20" s="63">
        <v>103</v>
      </c>
      <c r="H20" s="63">
        <v>103</v>
      </c>
      <c r="I20" s="197">
        <v>814.5</v>
      </c>
      <c r="J20" s="197">
        <v>0</v>
      </c>
      <c r="K20" s="197">
        <v>0</v>
      </c>
      <c r="L20" s="187"/>
    </row>
    <row r="21" spans="1:12" ht="21.75" customHeight="1" hidden="1">
      <c r="A21" s="187"/>
      <c r="B21" s="90"/>
      <c r="C21" s="90"/>
      <c r="D21" s="196"/>
      <c r="E21" s="88" t="s">
        <v>474</v>
      </c>
      <c r="F21" s="88"/>
      <c r="G21" s="63">
        <v>103</v>
      </c>
      <c r="H21" s="63">
        <v>103</v>
      </c>
      <c r="I21" s="197">
        <v>814.5</v>
      </c>
      <c r="J21" s="197">
        <v>0</v>
      </c>
      <c r="K21" s="197">
        <v>0</v>
      </c>
      <c r="L21" s="187"/>
    </row>
    <row r="22" spans="1:12" ht="12.75" customHeight="1" hidden="1">
      <c r="A22" s="187"/>
      <c r="B22" s="90"/>
      <c r="C22" s="90"/>
      <c r="D22" s="67" t="s">
        <v>799</v>
      </c>
      <c r="E22" s="67"/>
      <c r="F22" s="67"/>
      <c r="G22" s="63">
        <v>103</v>
      </c>
      <c r="H22" s="63">
        <v>103</v>
      </c>
      <c r="I22" s="197">
        <v>3299.8</v>
      </c>
      <c r="J22" s="197">
        <v>2312.5</v>
      </c>
      <c r="K22" s="197">
        <v>70.08000484877871</v>
      </c>
      <c r="L22" s="187"/>
    </row>
    <row r="23" spans="1:12" ht="21.75" customHeight="1" hidden="1">
      <c r="A23" s="187"/>
      <c r="B23" s="90"/>
      <c r="C23" s="90"/>
      <c r="D23" s="196"/>
      <c r="E23" s="88" t="s">
        <v>474</v>
      </c>
      <c r="F23" s="88"/>
      <c r="G23" s="63">
        <v>103</v>
      </c>
      <c r="H23" s="63">
        <v>103</v>
      </c>
      <c r="I23" s="197">
        <v>3299.8</v>
      </c>
      <c r="J23" s="197">
        <v>2312.5</v>
      </c>
      <c r="K23" s="197">
        <v>70.08000484877871</v>
      </c>
      <c r="L23" s="187"/>
    </row>
    <row r="24" spans="1:12" ht="21.75" customHeight="1">
      <c r="A24" s="187"/>
      <c r="B24" s="90"/>
      <c r="C24" s="70" t="s">
        <v>797</v>
      </c>
      <c r="D24" s="70"/>
      <c r="E24" s="70"/>
      <c r="F24" s="70"/>
      <c r="G24" s="65" t="s">
        <v>403</v>
      </c>
      <c r="H24" s="65" t="s">
        <v>417</v>
      </c>
      <c r="I24" s="197">
        <v>165286.8</v>
      </c>
      <c r="J24" s="197">
        <v>150580.1</v>
      </c>
      <c r="K24" s="197">
        <v>91.10231428039022</v>
      </c>
      <c r="L24" s="187"/>
    </row>
    <row r="25" spans="1:12" ht="42.75" customHeight="1" hidden="1">
      <c r="A25" s="187"/>
      <c r="B25" s="90"/>
      <c r="C25" s="90"/>
      <c r="D25" s="67" t="s">
        <v>796</v>
      </c>
      <c r="E25" s="67"/>
      <c r="F25" s="67"/>
      <c r="G25" s="63">
        <v>104</v>
      </c>
      <c r="H25" s="63">
        <v>104</v>
      </c>
      <c r="I25" s="197">
        <v>165286.8</v>
      </c>
      <c r="J25" s="197">
        <v>150580.1</v>
      </c>
      <c r="K25" s="197">
        <v>91.10231428039022</v>
      </c>
      <c r="L25" s="187"/>
    </row>
    <row r="26" spans="1:12" ht="21.75" customHeight="1" hidden="1">
      <c r="A26" s="187"/>
      <c r="B26" s="90"/>
      <c r="C26" s="90"/>
      <c r="D26" s="196"/>
      <c r="E26" s="88" t="s">
        <v>474</v>
      </c>
      <c r="F26" s="88"/>
      <c r="G26" s="63">
        <v>104</v>
      </c>
      <c r="H26" s="63">
        <v>104</v>
      </c>
      <c r="I26" s="197">
        <v>163472.8</v>
      </c>
      <c r="J26" s="197">
        <v>149975.5</v>
      </c>
      <c r="K26" s="197">
        <v>91.74339706666798</v>
      </c>
      <c r="L26" s="187"/>
    </row>
    <row r="27" spans="1:12" ht="21.75" customHeight="1" hidden="1">
      <c r="A27" s="187"/>
      <c r="B27" s="90"/>
      <c r="C27" s="90"/>
      <c r="D27" s="196"/>
      <c r="E27" s="88" t="s">
        <v>472</v>
      </c>
      <c r="F27" s="88"/>
      <c r="G27" s="63">
        <v>104</v>
      </c>
      <c r="H27" s="63">
        <v>104</v>
      </c>
      <c r="I27" s="197">
        <v>1712.9</v>
      </c>
      <c r="J27" s="197">
        <v>600.3</v>
      </c>
      <c r="K27" s="197">
        <v>35.04582871154183</v>
      </c>
      <c r="L27" s="187"/>
    </row>
    <row r="28" spans="1:12" ht="21.75" customHeight="1" hidden="1">
      <c r="A28" s="187"/>
      <c r="B28" s="90"/>
      <c r="C28" s="90"/>
      <c r="D28" s="196"/>
      <c r="E28" s="88" t="s">
        <v>418</v>
      </c>
      <c r="F28" s="88"/>
      <c r="G28" s="63">
        <v>104</v>
      </c>
      <c r="H28" s="63">
        <v>104</v>
      </c>
      <c r="I28" s="197">
        <v>4.2</v>
      </c>
      <c r="J28" s="197">
        <v>4.3</v>
      </c>
      <c r="K28" s="197">
        <v>102.38095238095238</v>
      </c>
      <c r="L28" s="187"/>
    </row>
    <row r="29" spans="1:12" ht="12.75" customHeight="1" hidden="1">
      <c r="A29" s="187"/>
      <c r="B29" s="90"/>
      <c r="C29" s="90"/>
      <c r="D29" s="196"/>
      <c r="E29" s="88" t="s">
        <v>468</v>
      </c>
      <c r="F29" s="88"/>
      <c r="G29" s="63">
        <v>104</v>
      </c>
      <c r="H29" s="63">
        <v>104</v>
      </c>
      <c r="I29" s="197">
        <v>96.9</v>
      </c>
      <c r="J29" s="197">
        <v>0</v>
      </c>
      <c r="K29" s="197">
        <v>0</v>
      </c>
      <c r="L29" s="187"/>
    </row>
    <row r="30" spans="1:12" ht="12.75" customHeight="1">
      <c r="A30" s="187"/>
      <c r="B30" s="90"/>
      <c r="C30" s="70" t="s">
        <v>794</v>
      </c>
      <c r="D30" s="70"/>
      <c r="E30" s="70"/>
      <c r="F30" s="70"/>
      <c r="G30" s="65" t="s">
        <v>403</v>
      </c>
      <c r="H30" s="65" t="s">
        <v>436</v>
      </c>
      <c r="I30" s="197">
        <v>4.8</v>
      </c>
      <c r="J30" s="197">
        <v>0</v>
      </c>
      <c r="K30" s="197">
        <v>0</v>
      </c>
      <c r="L30" s="187"/>
    </row>
    <row r="31" spans="1:12" ht="32.25" customHeight="1" hidden="1">
      <c r="A31" s="187"/>
      <c r="B31" s="90"/>
      <c r="C31" s="90"/>
      <c r="D31" s="67" t="s">
        <v>793</v>
      </c>
      <c r="E31" s="67"/>
      <c r="F31" s="67"/>
      <c r="G31" s="63">
        <v>105</v>
      </c>
      <c r="H31" s="63">
        <v>105</v>
      </c>
      <c r="I31" s="197">
        <v>4.8</v>
      </c>
      <c r="J31" s="197">
        <v>0</v>
      </c>
      <c r="K31" s="197">
        <v>0</v>
      </c>
      <c r="L31" s="187"/>
    </row>
    <row r="32" spans="1:12" ht="21.75" customHeight="1" hidden="1">
      <c r="A32" s="187"/>
      <c r="B32" s="90"/>
      <c r="C32" s="90"/>
      <c r="D32" s="196"/>
      <c r="E32" s="88" t="s">
        <v>418</v>
      </c>
      <c r="F32" s="88"/>
      <c r="G32" s="63">
        <v>105</v>
      </c>
      <c r="H32" s="63">
        <v>105</v>
      </c>
      <c r="I32" s="197">
        <v>4.8</v>
      </c>
      <c r="J32" s="197">
        <v>0</v>
      </c>
      <c r="K32" s="197">
        <v>0</v>
      </c>
      <c r="L32" s="187"/>
    </row>
    <row r="33" spans="1:12" ht="21.75" customHeight="1">
      <c r="A33" s="187"/>
      <c r="B33" s="90"/>
      <c r="C33" s="70" t="s">
        <v>791</v>
      </c>
      <c r="D33" s="70"/>
      <c r="E33" s="70"/>
      <c r="F33" s="70"/>
      <c r="G33" s="65" t="s">
        <v>403</v>
      </c>
      <c r="H33" s="65" t="s">
        <v>467</v>
      </c>
      <c r="I33" s="197">
        <v>39978.9</v>
      </c>
      <c r="J33" s="197">
        <v>34409</v>
      </c>
      <c r="K33" s="197">
        <v>86.06790081768132</v>
      </c>
      <c r="L33" s="187"/>
    </row>
    <row r="34" spans="1:12" ht="32.25" customHeight="1" hidden="1">
      <c r="A34" s="187"/>
      <c r="B34" s="90"/>
      <c r="C34" s="90"/>
      <c r="D34" s="67" t="s">
        <v>790</v>
      </c>
      <c r="E34" s="67"/>
      <c r="F34" s="67"/>
      <c r="G34" s="63">
        <v>106</v>
      </c>
      <c r="H34" s="63">
        <v>106</v>
      </c>
      <c r="I34" s="197">
        <v>29084.7</v>
      </c>
      <c r="J34" s="197">
        <v>25023.3</v>
      </c>
      <c r="K34" s="197">
        <v>86.03595704958276</v>
      </c>
      <c r="L34" s="187"/>
    </row>
    <row r="35" spans="1:12" ht="21.75" customHeight="1" hidden="1">
      <c r="A35" s="187"/>
      <c r="B35" s="90"/>
      <c r="C35" s="90"/>
      <c r="D35" s="196"/>
      <c r="E35" s="88" t="s">
        <v>474</v>
      </c>
      <c r="F35" s="88"/>
      <c r="G35" s="63">
        <v>106</v>
      </c>
      <c r="H35" s="63">
        <v>106</v>
      </c>
      <c r="I35" s="197">
        <v>28194</v>
      </c>
      <c r="J35" s="197">
        <v>24883.9</v>
      </c>
      <c r="K35" s="197">
        <v>88.2595587713698</v>
      </c>
      <c r="L35" s="187"/>
    </row>
    <row r="36" spans="1:12" ht="21.75" customHeight="1" hidden="1">
      <c r="A36" s="187"/>
      <c r="B36" s="90"/>
      <c r="C36" s="90"/>
      <c r="D36" s="196"/>
      <c r="E36" s="88" t="s">
        <v>472</v>
      </c>
      <c r="F36" s="88"/>
      <c r="G36" s="63">
        <v>106</v>
      </c>
      <c r="H36" s="63">
        <v>106</v>
      </c>
      <c r="I36" s="197">
        <v>319</v>
      </c>
      <c r="J36" s="197">
        <v>10.7</v>
      </c>
      <c r="K36" s="197">
        <v>3.35423197492163</v>
      </c>
      <c r="L36" s="187"/>
    </row>
    <row r="37" spans="1:12" ht="21.75" customHeight="1" hidden="1">
      <c r="A37" s="187"/>
      <c r="B37" s="90"/>
      <c r="C37" s="90"/>
      <c r="D37" s="196"/>
      <c r="E37" s="88" t="s">
        <v>418</v>
      </c>
      <c r="F37" s="88"/>
      <c r="G37" s="63">
        <v>106</v>
      </c>
      <c r="H37" s="63">
        <v>106</v>
      </c>
      <c r="I37" s="197">
        <v>561.7</v>
      </c>
      <c r="J37" s="197">
        <v>128.7</v>
      </c>
      <c r="K37" s="197">
        <v>22.912586790101475</v>
      </c>
      <c r="L37" s="187"/>
    </row>
    <row r="38" spans="1:12" ht="12.75" customHeight="1" hidden="1">
      <c r="A38" s="187"/>
      <c r="B38" s="90"/>
      <c r="C38" s="90"/>
      <c r="D38" s="196"/>
      <c r="E38" s="88" t="s">
        <v>559</v>
      </c>
      <c r="F38" s="88"/>
      <c r="G38" s="63">
        <v>106</v>
      </c>
      <c r="H38" s="63">
        <v>106</v>
      </c>
      <c r="I38" s="197">
        <v>10</v>
      </c>
      <c r="J38" s="197">
        <v>0</v>
      </c>
      <c r="K38" s="197">
        <v>0</v>
      </c>
      <c r="L38" s="187"/>
    </row>
    <row r="39" spans="1:12" ht="32.25" customHeight="1" hidden="1">
      <c r="A39" s="187"/>
      <c r="B39" s="90"/>
      <c r="C39" s="90"/>
      <c r="D39" s="67" t="s">
        <v>1181</v>
      </c>
      <c r="E39" s="67"/>
      <c r="F39" s="67"/>
      <c r="G39" s="63">
        <v>106</v>
      </c>
      <c r="H39" s="63">
        <v>106</v>
      </c>
      <c r="I39" s="197">
        <v>0</v>
      </c>
      <c r="J39" s="197">
        <v>0</v>
      </c>
      <c r="K39" s="197"/>
      <c r="L39" s="187"/>
    </row>
    <row r="40" spans="1:12" ht="21.75" customHeight="1" hidden="1">
      <c r="A40" s="187"/>
      <c r="B40" s="90"/>
      <c r="C40" s="90"/>
      <c r="D40" s="196"/>
      <c r="E40" s="88" t="s">
        <v>418</v>
      </c>
      <c r="F40" s="88"/>
      <c r="G40" s="63">
        <v>106</v>
      </c>
      <c r="H40" s="63">
        <v>106</v>
      </c>
      <c r="I40" s="197">
        <v>0</v>
      </c>
      <c r="J40" s="197">
        <v>0</v>
      </c>
      <c r="K40" s="197"/>
      <c r="L40" s="187"/>
    </row>
    <row r="41" spans="1:12" ht="12.75" customHeight="1" hidden="1">
      <c r="A41" s="187"/>
      <c r="B41" s="90"/>
      <c r="C41" s="90"/>
      <c r="D41" s="67" t="s">
        <v>788</v>
      </c>
      <c r="E41" s="67"/>
      <c r="F41" s="67"/>
      <c r="G41" s="63">
        <v>106</v>
      </c>
      <c r="H41" s="63">
        <v>106</v>
      </c>
      <c r="I41" s="197">
        <v>6582.1</v>
      </c>
      <c r="J41" s="197">
        <v>5587.2</v>
      </c>
      <c r="K41" s="197">
        <v>84.88476322146427</v>
      </c>
      <c r="L41" s="187"/>
    </row>
    <row r="42" spans="1:12" ht="21.75" customHeight="1" hidden="1">
      <c r="A42" s="187"/>
      <c r="B42" s="90"/>
      <c r="C42" s="90"/>
      <c r="D42" s="196"/>
      <c r="E42" s="88" t="s">
        <v>474</v>
      </c>
      <c r="F42" s="88"/>
      <c r="G42" s="63">
        <v>106</v>
      </c>
      <c r="H42" s="63">
        <v>106</v>
      </c>
      <c r="I42" s="197">
        <v>6493</v>
      </c>
      <c r="J42" s="197">
        <v>5511.4</v>
      </c>
      <c r="K42" s="197">
        <v>84.88218081010318</v>
      </c>
      <c r="L42" s="187"/>
    </row>
    <row r="43" spans="1:12" ht="21.75" customHeight="1" hidden="1">
      <c r="A43" s="187"/>
      <c r="B43" s="90"/>
      <c r="C43" s="90"/>
      <c r="D43" s="196"/>
      <c r="E43" s="88" t="s">
        <v>472</v>
      </c>
      <c r="F43" s="88"/>
      <c r="G43" s="63">
        <v>106</v>
      </c>
      <c r="H43" s="63">
        <v>106</v>
      </c>
      <c r="I43" s="197">
        <v>89.1</v>
      </c>
      <c r="J43" s="197">
        <v>75.8</v>
      </c>
      <c r="K43" s="197">
        <v>85.0729517396184</v>
      </c>
      <c r="L43" s="187"/>
    </row>
    <row r="44" spans="1:12" ht="21.75" customHeight="1" hidden="1">
      <c r="A44" s="187"/>
      <c r="B44" s="90"/>
      <c r="C44" s="90"/>
      <c r="D44" s="67" t="s">
        <v>786</v>
      </c>
      <c r="E44" s="67"/>
      <c r="F44" s="67"/>
      <c r="G44" s="63">
        <v>106</v>
      </c>
      <c r="H44" s="63">
        <v>106</v>
      </c>
      <c r="I44" s="197">
        <v>4312.1</v>
      </c>
      <c r="J44" s="197">
        <v>3798.5</v>
      </c>
      <c r="K44" s="197">
        <v>88.08933002481389</v>
      </c>
      <c r="L44" s="187"/>
    </row>
    <row r="45" spans="1:12" ht="21.75" customHeight="1" hidden="1">
      <c r="A45" s="187"/>
      <c r="B45" s="90"/>
      <c r="C45" s="90"/>
      <c r="D45" s="196"/>
      <c r="E45" s="88" t="s">
        <v>474</v>
      </c>
      <c r="F45" s="88"/>
      <c r="G45" s="63">
        <v>106</v>
      </c>
      <c r="H45" s="63">
        <v>106</v>
      </c>
      <c r="I45" s="197">
        <v>4312.1</v>
      </c>
      <c r="J45" s="197">
        <v>3798.5</v>
      </c>
      <c r="K45" s="197">
        <v>88.08933002481389</v>
      </c>
      <c r="L45" s="187"/>
    </row>
    <row r="46" spans="1:12" ht="12.75" customHeight="1">
      <c r="A46" s="187"/>
      <c r="B46" s="90"/>
      <c r="C46" s="70" t="s">
        <v>784</v>
      </c>
      <c r="D46" s="70"/>
      <c r="E46" s="70"/>
      <c r="F46" s="70"/>
      <c r="G46" s="65" t="s">
        <v>403</v>
      </c>
      <c r="H46" s="65" t="s">
        <v>544</v>
      </c>
      <c r="I46" s="197">
        <v>5000</v>
      </c>
      <c r="J46" s="197">
        <v>5000</v>
      </c>
      <c r="K46" s="197">
        <v>100</v>
      </c>
      <c r="L46" s="187"/>
    </row>
    <row r="47" spans="1:12" ht="12.75" customHeight="1" hidden="1">
      <c r="A47" s="187"/>
      <c r="B47" s="90"/>
      <c r="C47" s="90"/>
      <c r="D47" s="67" t="s">
        <v>783</v>
      </c>
      <c r="E47" s="67"/>
      <c r="F47" s="67"/>
      <c r="G47" s="63">
        <v>107</v>
      </c>
      <c r="H47" s="63">
        <v>107</v>
      </c>
      <c r="I47" s="197">
        <v>5000</v>
      </c>
      <c r="J47" s="197">
        <v>5000</v>
      </c>
      <c r="K47" s="197">
        <v>100</v>
      </c>
      <c r="L47" s="187"/>
    </row>
    <row r="48" spans="1:12" ht="21.75" customHeight="1" hidden="1">
      <c r="A48" s="187"/>
      <c r="B48" s="90"/>
      <c r="C48" s="90"/>
      <c r="D48" s="196"/>
      <c r="E48" s="88" t="s">
        <v>418</v>
      </c>
      <c r="F48" s="88"/>
      <c r="G48" s="63">
        <v>107</v>
      </c>
      <c r="H48" s="63">
        <v>107</v>
      </c>
      <c r="I48" s="197">
        <v>5000</v>
      </c>
      <c r="J48" s="197">
        <v>5000</v>
      </c>
      <c r="K48" s="197">
        <v>100</v>
      </c>
      <c r="L48" s="187"/>
    </row>
    <row r="49" spans="1:12" ht="12.75" customHeight="1">
      <c r="A49" s="187"/>
      <c r="B49" s="90"/>
      <c r="C49" s="70" t="s">
        <v>781</v>
      </c>
      <c r="D49" s="70"/>
      <c r="E49" s="70"/>
      <c r="F49" s="70"/>
      <c r="G49" s="65" t="s">
        <v>403</v>
      </c>
      <c r="H49" s="65" t="s">
        <v>435</v>
      </c>
      <c r="I49" s="197">
        <v>1443.1</v>
      </c>
      <c r="J49" s="197">
        <v>0</v>
      </c>
      <c r="K49" s="197">
        <v>0</v>
      </c>
      <c r="L49" s="187"/>
    </row>
    <row r="50" spans="1:12" ht="12.75" customHeight="1" hidden="1">
      <c r="A50" s="187"/>
      <c r="B50" s="90"/>
      <c r="C50" s="90"/>
      <c r="D50" s="67" t="s">
        <v>780</v>
      </c>
      <c r="E50" s="67"/>
      <c r="F50" s="67"/>
      <c r="G50" s="63">
        <v>111</v>
      </c>
      <c r="H50" s="63">
        <v>111</v>
      </c>
      <c r="I50" s="197">
        <v>1443.1</v>
      </c>
      <c r="J50" s="197">
        <v>0</v>
      </c>
      <c r="K50" s="197">
        <v>0</v>
      </c>
      <c r="L50" s="187"/>
    </row>
    <row r="51" spans="1:12" ht="12.75" customHeight="1" hidden="1">
      <c r="A51" s="187"/>
      <c r="B51" s="90"/>
      <c r="C51" s="90"/>
      <c r="D51" s="196"/>
      <c r="E51" s="88" t="s">
        <v>779</v>
      </c>
      <c r="F51" s="88"/>
      <c r="G51" s="63">
        <v>111</v>
      </c>
      <c r="H51" s="63">
        <v>111</v>
      </c>
      <c r="I51" s="197">
        <v>1443.1</v>
      </c>
      <c r="J51" s="197">
        <v>0</v>
      </c>
      <c r="K51" s="197">
        <v>0</v>
      </c>
      <c r="L51" s="187"/>
    </row>
    <row r="52" spans="1:12" ht="12.75" customHeight="1">
      <c r="A52" s="187"/>
      <c r="B52" s="90"/>
      <c r="C52" s="70" t="s">
        <v>776</v>
      </c>
      <c r="D52" s="70"/>
      <c r="E52" s="70"/>
      <c r="F52" s="70"/>
      <c r="G52" s="65" t="s">
        <v>403</v>
      </c>
      <c r="H52" s="65" t="s">
        <v>404</v>
      </c>
      <c r="I52" s="197">
        <v>154288.4</v>
      </c>
      <c r="J52" s="197">
        <v>102856.8</v>
      </c>
      <c r="K52" s="197">
        <v>66.66528397468637</v>
      </c>
      <c r="L52" s="187"/>
    </row>
    <row r="53" spans="1:12" ht="32.25" customHeight="1" hidden="1">
      <c r="A53" s="187"/>
      <c r="B53" s="90"/>
      <c r="C53" s="90"/>
      <c r="D53" s="67" t="s">
        <v>688</v>
      </c>
      <c r="E53" s="67"/>
      <c r="F53" s="67"/>
      <c r="G53" s="63">
        <v>113</v>
      </c>
      <c r="H53" s="63">
        <v>113</v>
      </c>
      <c r="I53" s="197">
        <v>601.2</v>
      </c>
      <c r="J53" s="197">
        <v>493.1</v>
      </c>
      <c r="K53" s="197">
        <v>82.01929474384563</v>
      </c>
      <c r="L53" s="187"/>
    </row>
    <row r="54" spans="1:12" ht="21.75" customHeight="1" hidden="1">
      <c r="A54" s="187"/>
      <c r="B54" s="90"/>
      <c r="C54" s="90"/>
      <c r="D54" s="196"/>
      <c r="E54" s="88" t="s">
        <v>472</v>
      </c>
      <c r="F54" s="88"/>
      <c r="G54" s="63">
        <v>113</v>
      </c>
      <c r="H54" s="63">
        <v>113</v>
      </c>
      <c r="I54" s="197">
        <v>601.2</v>
      </c>
      <c r="J54" s="197">
        <v>493.1</v>
      </c>
      <c r="K54" s="197">
        <v>82.01929474384563</v>
      </c>
      <c r="L54" s="187"/>
    </row>
    <row r="55" spans="1:12" ht="21.75" customHeight="1" hidden="1">
      <c r="A55" s="187"/>
      <c r="B55" s="90"/>
      <c r="C55" s="90"/>
      <c r="D55" s="196"/>
      <c r="E55" s="88" t="s">
        <v>418</v>
      </c>
      <c r="F55" s="88"/>
      <c r="G55" s="63">
        <v>113</v>
      </c>
      <c r="H55" s="63">
        <v>113</v>
      </c>
      <c r="I55" s="197">
        <v>0</v>
      </c>
      <c r="J55" s="197">
        <v>0</v>
      </c>
      <c r="K55" s="197"/>
      <c r="L55" s="187"/>
    </row>
    <row r="56" spans="1:12" ht="21.75" customHeight="1" hidden="1">
      <c r="A56" s="187"/>
      <c r="B56" s="90"/>
      <c r="C56" s="90"/>
      <c r="D56" s="67" t="s">
        <v>775</v>
      </c>
      <c r="E56" s="67"/>
      <c r="F56" s="67"/>
      <c r="G56" s="63">
        <v>113</v>
      </c>
      <c r="H56" s="63">
        <v>113</v>
      </c>
      <c r="I56" s="197">
        <v>300</v>
      </c>
      <c r="J56" s="197">
        <v>38</v>
      </c>
      <c r="K56" s="197">
        <v>12.666666666666668</v>
      </c>
      <c r="L56" s="187"/>
    </row>
    <row r="57" spans="1:12" ht="21.75" customHeight="1" hidden="1">
      <c r="A57" s="187"/>
      <c r="B57" s="90"/>
      <c r="C57" s="90"/>
      <c r="D57" s="196"/>
      <c r="E57" s="88" t="s">
        <v>418</v>
      </c>
      <c r="F57" s="88"/>
      <c r="G57" s="63">
        <v>113</v>
      </c>
      <c r="H57" s="63">
        <v>113</v>
      </c>
      <c r="I57" s="197">
        <v>300</v>
      </c>
      <c r="J57" s="197">
        <v>38</v>
      </c>
      <c r="K57" s="197">
        <v>12.666666666666668</v>
      </c>
      <c r="L57" s="187"/>
    </row>
    <row r="58" spans="1:12" ht="32.25" customHeight="1" hidden="1">
      <c r="A58" s="187"/>
      <c r="B58" s="90"/>
      <c r="C58" s="90"/>
      <c r="D58" s="67" t="s">
        <v>773</v>
      </c>
      <c r="E58" s="67"/>
      <c r="F58" s="67"/>
      <c r="G58" s="63">
        <v>113</v>
      </c>
      <c r="H58" s="63">
        <v>113</v>
      </c>
      <c r="I58" s="197">
        <v>34702.2</v>
      </c>
      <c r="J58" s="197">
        <v>30859.9</v>
      </c>
      <c r="K58" s="197">
        <v>88.92779132158769</v>
      </c>
      <c r="L58" s="187"/>
    </row>
    <row r="59" spans="1:12" ht="21.75" customHeight="1" hidden="1">
      <c r="A59" s="187"/>
      <c r="B59" s="90"/>
      <c r="C59" s="90"/>
      <c r="D59" s="196"/>
      <c r="E59" s="88" t="s">
        <v>474</v>
      </c>
      <c r="F59" s="88"/>
      <c r="G59" s="63">
        <v>113</v>
      </c>
      <c r="H59" s="63">
        <v>113</v>
      </c>
      <c r="I59" s="197">
        <v>33502.6</v>
      </c>
      <c r="J59" s="197">
        <v>30467.5</v>
      </c>
      <c r="K59" s="197">
        <v>90.94070310960942</v>
      </c>
      <c r="L59" s="187"/>
    </row>
    <row r="60" spans="1:12" ht="21.75" customHeight="1" hidden="1">
      <c r="A60" s="187"/>
      <c r="B60" s="90"/>
      <c r="C60" s="90"/>
      <c r="D60" s="196"/>
      <c r="E60" s="88" t="s">
        <v>472</v>
      </c>
      <c r="F60" s="88"/>
      <c r="G60" s="63">
        <v>113</v>
      </c>
      <c r="H60" s="63">
        <v>113</v>
      </c>
      <c r="I60" s="197">
        <v>247.5</v>
      </c>
      <c r="J60" s="197">
        <v>55.8</v>
      </c>
      <c r="K60" s="197">
        <v>22.545454545454543</v>
      </c>
      <c r="L60" s="187"/>
    </row>
    <row r="61" spans="1:12" ht="21.75" customHeight="1" hidden="1">
      <c r="A61" s="187"/>
      <c r="B61" s="90"/>
      <c r="C61" s="90"/>
      <c r="D61" s="196"/>
      <c r="E61" s="88" t="s">
        <v>418</v>
      </c>
      <c r="F61" s="88"/>
      <c r="G61" s="63">
        <v>113</v>
      </c>
      <c r="H61" s="63">
        <v>113</v>
      </c>
      <c r="I61" s="197">
        <v>947.1</v>
      </c>
      <c r="J61" s="197">
        <v>336.6</v>
      </c>
      <c r="K61" s="197">
        <v>35.54006968641115</v>
      </c>
      <c r="L61" s="187"/>
    </row>
    <row r="62" spans="1:12" ht="12.75" customHeight="1" hidden="1">
      <c r="A62" s="187"/>
      <c r="B62" s="90"/>
      <c r="C62" s="90"/>
      <c r="D62" s="196"/>
      <c r="E62" s="88" t="s">
        <v>559</v>
      </c>
      <c r="F62" s="88"/>
      <c r="G62" s="63">
        <v>113</v>
      </c>
      <c r="H62" s="63">
        <v>113</v>
      </c>
      <c r="I62" s="197">
        <v>5</v>
      </c>
      <c r="J62" s="197">
        <v>0</v>
      </c>
      <c r="K62" s="197">
        <v>0</v>
      </c>
      <c r="L62" s="187"/>
    </row>
    <row r="63" spans="1:12" ht="21.75" customHeight="1" hidden="1">
      <c r="A63" s="187"/>
      <c r="B63" s="90"/>
      <c r="C63" s="90"/>
      <c r="D63" s="67" t="s">
        <v>686</v>
      </c>
      <c r="E63" s="67"/>
      <c r="F63" s="67"/>
      <c r="G63" s="63">
        <v>113</v>
      </c>
      <c r="H63" s="63">
        <v>113</v>
      </c>
      <c r="I63" s="197">
        <v>406.2</v>
      </c>
      <c r="J63" s="197">
        <v>196.3</v>
      </c>
      <c r="K63" s="197">
        <v>48.325947808961104</v>
      </c>
      <c r="L63" s="187"/>
    </row>
    <row r="64" spans="1:12" ht="21.75" customHeight="1" hidden="1">
      <c r="A64" s="187"/>
      <c r="B64" s="90"/>
      <c r="C64" s="90"/>
      <c r="D64" s="196"/>
      <c r="E64" s="88" t="s">
        <v>472</v>
      </c>
      <c r="F64" s="88"/>
      <c r="G64" s="63">
        <v>113</v>
      </c>
      <c r="H64" s="63">
        <v>113</v>
      </c>
      <c r="I64" s="197">
        <v>406.2</v>
      </c>
      <c r="J64" s="197">
        <v>196.3</v>
      </c>
      <c r="K64" s="197">
        <v>48.325947808961104</v>
      </c>
      <c r="L64" s="187"/>
    </row>
    <row r="65" spans="1:12" ht="21.75" customHeight="1" hidden="1">
      <c r="A65" s="187"/>
      <c r="B65" s="90"/>
      <c r="C65" s="90"/>
      <c r="D65" s="196"/>
      <c r="E65" s="88" t="s">
        <v>418</v>
      </c>
      <c r="F65" s="88"/>
      <c r="G65" s="63">
        <v>113</v>
      </c>
      <c r="H65" s="63">
        <v>113</v>
      </c>
      <c r="I65" s="197">
        <v>0</v>
      </c>
      <c r="J65" s="197">
        <v>0</v>
      </c>
      <c r="K65" s="197"/>
      <c r="L65" s="187"/>
    </row>
    <row r="66" spans="1:12" ht="21.75" customHeight="1" hidden="1">
      <c r="A66" s="187"/>
      <c r="B66" s="90"/>
      <c r="C66" s="90"/>
      <c r="D66" s="67" t="s">
        <v>640</v>
      </c>
      <c r="E66" s="67"/>
      <c r="F66" s="67"/>
      <c r="G66" s="63">
        <v>113</v>
      </c>
      <c r="H66" s="63">
        <v>113</v>
      </c>
      <c r="I66" s="197">
        <v>11916.6</v>
      </c>
      <c r="J66" s="197">
        <v>2447.5</v>
      </c>
      <c r="K66" s="197">
        <v>20.53857643958847</v>
      </c>
      <c r="L66" s="187"/>
    </row>
    <row r="67" spans="1:12" ht="21.75" customHeight="1" hidden="1">
      <c r="A67" s="187"/>
      <c r="B67" s="90"/>
      <c r="C67" s="90"/>
      <c r="D67" s="196"/>
      <c r="E67" s="88" t="s">
        <v>418</v>
      </c>
      <c r="F67" s="88"/>
      <c r="G67" s="63">
        <v>113</v>
      </c>
      <c r="H67" s="63">
        <v>113</v>
      </c>
      <c r="I67" s="197">
        <v>11843.6</v>
      </c>
      <c r="J67" s="197">
        <v>2405.5</v>
      </c>
      <c r="K67" s="197">
        <v>20.310547468675065</v>
      </c>
      <c r="L67" s="187"/>
    </row>
    <row r="68" spans="1:12" ht="12.75" customHeight="1" hidden="1">
      <c r="A68" s="187"/>
      <c r="B68" s="90"/>
      <c r="C68" s="90"/>
      <c r="D68" s="196"/>
      <c r="E68" s="88" t="s">
        <v>559</v>
      </c>
      <c r="F68" s="88"/>
      <c r="G68" s="63">
        <v>113</v>
      </c>
      <c r="H68" s="63">
        <v>113</v>
      </c>
      <c r="I68" s="197">
        <v>73</v>
      </c>
      <c r="J68" s="197">
        <v>42</v>
      </c>
      <c r="K68" s="197">
        <v>57.534246575342465</v>
      </c>
      <c r="L68" s="187"/>
    </row>
    <row r="69" spans="1:12" ht="32.25" customHeight="1" hidden="1">
      <c r="A69" s="187"/>
      <c r="B69" s="90"/>
      <c r="C69" s="90"/>
      <c r="D69" s="67" t="s">
        <v>771</v>
      </c>
      <c r="E69" s="67"/>
      <c r="F69" s="67"/>
      <c r="G69" s="63">
        <v>113</v>
      </c>
      <c r="H69" s="63">
        <v>113</v>
      </c>
      <c r="I69" s="197">
        <v>1144</v>
      </c>
      <c r="J69" s="197">
        <v>1.2</v>
      </c>
      <c r="K69" s="197">
        <v>0.1048951048951049</v>
      </c>
      <c r="L69" s="187"/>
    </row>
    <row r="70" spans="1:12" ht="21.75" customHeight="1" hidden="1">
      <c r="A70" s="187"/>
      <c r="B70" s="90"/>
      <c r="C70" s="90"/>
      <c r="D70" s="196"/>
      <c r="E70" s="88" t="s">
        <v>418</v>
      </c>
      <c r="F70" s="88"/>
      <c r="G70" s="63">
        <v>113</v>
      </c>
      <c r="H70" s="63">
        <v>113</v>
      </c>
      <c r="I70" s="197">
        <v>1144</v>
      </c>
      <c r="J70" s="197">
        <v>1.2</v>
      </c>
      <c r="K70" s="197">
        <v>0.1048951048951049</v>
      </c>
      <c r="L70" s="187"/>
    </row>
    <row r="71" spans="1:12" ht="32.25" customHeight="1" hidden="1">
      <c r="A71" s="187"/>
      <c r="B71" s="90"/>
      <c r="C71" s="90"/>
      <c r="D71" s="67" t="s">
        <v>769</v>
      </c>
      <c r="E71" s="67"/>
      <c r="F71" s="67"/>
      <c r="G71" s="63">
        <v>113</v>
      </c>
      <c r="H71" s="63">
        <v>113</v>
      </c>
      <c r="I71" s="197">
        <v>4356</v>
      </c>
      <c r="J71" s="197">
        <v>121.4</v>
      </c>
      <c r="K71" s="197">
        <v>2.7869605142332414</v>
      </c>
      <c r="L71" s="187"/>
    </row>
    <row r="72" spans="1:12" ht="21.75" customHeight="1" hidden="1">
      <c r="A72" s="187"/>
      <c r="B72" s="90"/>
      <c r="C72" s="90"/>
      <c r="D72" s="196"/>
      <c r="E72" s="88" t="s">
        <v>418</v>
      </c>
      <c r="F72" s="88"/>
      <c r="G72" s="63">
        <v>113</v>
      </c>
      <c r="H72" s="63">
        <v>113</v>
      </c>
      <c r="I72" s="197">
        <v>4356</v>
      </c>
      <c r="J72" s="197">
        <v>121.4</v>
      </c>
      <c r="K72" s="197">
        <v>2.7869605142332414</v>
      </c>
      <c r="L72" s="187"/>
    </row>
    <row r="73" spans="1:12" ht="42.75" customHeight="1" hidden="1">
      <c r="A73" s="187"/>
      <c r="B73" s="90"/>
      <c r="C73" s="90"/>
      <c r="D73" s="67" t="s">
        <v>767</v>
      </c>
      <c r="E73" s="67"/>
      <c r="F73" s="67"/>
      <c r="G73" s="63">
        <v>113</v>
      </c>
      <c r="H73" s="63">
        <v>113</v>
      </c>
      <c r="I73" s="197">
        <v>3.8</v>
      </c>
      <c r="J73" s="197">
        <v>0</v>
      </c>
      <c r="K73" s="197">
        <v>0</v>
      </c>
      <c r="L73" s="187"/>
    </row>
    <row r="74" spans="1:12" ht="21.75" customHeight="1" hidden="1">
      <c r="A74" s="187"/>
      <c r="B74" s="90"/>
      <c r="C74" s="90"/>
      <c r="D74" s="196"/>
      <c r="E74" s="88" t="s">
        <v>418</v>
      </c>
      <c r="F74" s="88"/>
      <c r="G74" s="63">
        <v>113</v>
      </c>
      <c r="H74" s="63">
        <v>113</v>
      </c>
      <c r="I74" s="197">
        <v>3.8</v>
      </c>
      <c r="J74" s="197">
        <v>0</v>
      </c>
      <c r="K74" s="197">
        <v>0</v>
      </c>
      <c r="L74" s="187"/>
    </row>
    <row r="75" spans="1:12" ht="32.25" customHeight="1" hidden="1">
      <c r="A75" s="187"/>
      <c r="B75" s="90"/>
      <c r="C75" s="90"/>
      <c r="D75" s="67" t="s">
        <v>678</v>
      </c>
      <c r="E75" s="67"/>
      <c r="F75" s="67"/>
      <c r="G75" s="63">
        <v>113</v>
      </c>
      <c r="H75" s="63">
        <v>113</v>
      </c>
      <c r="I75" s="197">
        <v>260</v>
      </c>
      <c r="J75" s="197">
        <v>205.5</v>
      </c>
      <c r="K75" s="197">
        <v>79.03846153846153</v>
      </c>
      <c r="L75" s="187"/>
    </row>
    <row r="76" spans="1:12" ht="21.75" customHeight="1" hidden="1">
      <c r="A76" s="187"/>
      <c r="B76" s="90"/>
      <c r="C76" s="90"/>
      <c r="D76" s="196"/>
      <c r="E76" s="88" t="s">
        <v>472</v>
      </c>
      <c r="F76" s="88"/>
      <c r="G76" s="63">
        <v>113</v>
      </c>
      <c r="H76" s="63">
        <v>113</v>
      </c>
      <c r="I76" s="197">
        <v>260</v>
      </c>
      <c r="J76" s="197">
        <v>205.5</v>
      </c>
      <c r="K76" s="197">
        <v>79.03846153846153</v>
      </c>
      <c r="L76" s="187"/>
    </row>
    <row r="77" spans="1:12" ht="21.75" customHeight="1" hidden="1">
      <c r="A77" s="187"/>
      <c r="B77" s="90"/>
      <c r="C77" s="90"/>
      <c r="D77" s="196"/>
      <c r="E77" s="88" t="s">
        <v>418</v>
      </c>
      <c r="F77" s="88"/>
      <c r="G77" s="63">
        <v>113</v>
      </c>
      <c r="H77" s="63">
        <v>113</v>
      </c>
      <c r="I77" s="197">
        <v>0</v>
      </c>
      <c r="J77" s="197">
        <v>0</v>
      </c>
      <c r="K77" s="197"/>
      <c r="L77" s="187"/>
    </row>
    <row r="78" spans="1:12" ht="32.25" customHeight="1" hidden="1">
      <c r="A78" s="187"/>
      <c r="B78" s="90"/>
      <c r="C78" s="90"/>
      <c r="D78" s="67" t="s">
        <v>676</v>
      </c>
      <c r="E78" s="67"/>
      <c r="F78" s="67"/>
      <c r="G78" s="63">
        <v>113</v>
      </c>
      <c r="H78" s="63">
        <v>113</v>
      </c>
      <c r="I78" s="197">
        <v>1904.5</v>
      </c>
      <c r="J78" s="197">
        <v>1469.3</v>
      </c>
      <c r="K78" s="197">
        <v>77.1488579679706</v>
      </c>
      <c r="L78" s="187"/>
    </row>
    <row r="79" spans="1:12" ht="21.75" customHeight="1" hidden="1">
      <c r="A79" s="187"/>
      <c r="B79" s="90"/>
      <c r="C79" s="90"/>
      <c r="D79" s="196"/>
      <c r="E79" s="88" t="s">
        <v>472</v>
      </c>
      <c r="F79" s="88"/>
      <c r="G79" s="63">
        <v>113</v>
      </c>
      <c r="H79" s="63">
        <v>113</v>
      </c>
      <c r="I79" s="197">
        <v>1904.5</v>
      </c>
      <c r="J79" s="197">
        <v>1469.3</v>
      </c>
      <c r="K79" s="197">
        <v>77.1488579679706</v>
      </c>
      <c r="L79" s="187"/>
    </row>
    <row r="80" spans="1:12" ht="21.75" customHeight="1" hidden="1">
      <c r="A80" s="187"/>
      <c r="B80" s="90"/>
      <c r="C80" s="90"/>
      <c r="D80" s="196"/>
      <c r="E80" s="88" t="s">
        <v>418</v>
      </c>
      <c r="F80" s="88"/>
      <c r="G80" s="63">
        <v>113</v>
      </c>
      <c r="H80" s="63">
        <v>113</v>
      </c>
      <c r="I80" s="197">
        <v>0</v>
      </c>
      <c r="J80" s="197">
        <v>0</v>
      </c>
      <c r="K80" s="197"/>
      <c r="L80" s="187"/>
    </row>
    <row r="81" spans="1:12" ht="53.25" customHeight="1" hidden="1">
      <c r="A81" s="187"/>
      <c r="B81" s="90"/>
      <c r="C81" s="90"/>
      <c r="D81" s="67" t="s">
        <v>765</v>
      </c>
      <c r="E81" s="67"/>
      <c r="F81" s="67"/>
      <c r="G81" s="63">
        <v>113</v>
      </c>
      <c r="H81" s="63">
        <v>113</v>
      </c>
      <c r="I81" s="197">
        <v>134.6</v>
      </c>
      <c r="J81" s="197">
        <v>133.7</v>
      </c>
      <c r="K81" s="197">
        <v>99.33135215453194</v>
      </c>
      <c r="L81" s="187"/>
    </row>
    <row r="82" spans="1:12" ht="12.75" customHeight="1" hidden="1">
      <c r="A82" s="187"/>
      <c r="B82" s="90"/>
      <c r="C82" s="90"/>
      <c r="D82" s="196"/>
      <c r="E82" s="88" t="s">
        <v>470</v>
      </c>
      <c r="F82" s="88"/>
      <c r="G82" s="63">
        <v>113</v>
      </c>
      <c r="H82" s="63">
        <v>113</v>
      </c>
      <c r="I82" s="197">
        <v>5.1</v>
      </c>
      <c r="J82" s="197">
        <v>5.1</v>
      </c>
      <c r="K82" s="197">
        <v>100</v>
      </c>
      <c r="L82" s="187"/>
    </row>
    <row r="83" spans="1:12" ht="21.75" customHeight="1" hidden="1">
      <c r="A83" s="187"/>
      <c r="B83" s="90"/>
      <c r="C83" s="90"/>
      <c r="D83" s="196"/>
      <c r="E83" s="88" t="s">
        <v>418</v>
      </c>
      <c r="F83" s="88"/>
      <c r="G83" s="63">
        <v>113</v>
      </c>
      <c r="H83" s="63">
        <v>113</v>
      </c>
      <c r="I83" s="197">
        <v>129.5</v>
      </c>
      <c r="J83" s="197">
        <v>128.6</v>
      </c>
      <c r="K83" s="197">
        <v>99.3050193050193</v>
      </c>
      <c r="L83" s="187"/>
    </row>
    <row r="84" spans="1:12" ht="53.25" customHeight="1" hidden="1">
      <c r="A84" s="187"/>
      <c r="B84" s="90"/>
      <c r="C84" s="90"/>
      <c r="D84" s="67" t="s">
        <v>763</v>
      </c>
      <c r="E84" s="67"/>
      <c r="F84" s="67"/>
      <c r="G84" s="63">
        <v>113</v>
      </c>
      <c r="H84" s="63">
        <v>113</v>
      </c>
      <c r="I84" s="197">
        <v>3487.8</v>
      </c>
      <c r="J84" s="197">
        <v>2795.3</v>
      </c>
      <c r="K84" s="197">
        <v>80.145077125982</v>
      </c>
      <c r="L84" s="187"/>
    </row>
    <row r="85" spans="1:12" ht="21.75" customHeight="1" hidden="1">
      <c r="A85" s="187"/>
      <c r="B85" s="90"/>
      <c r="C85" s="90"/>
      <c r="D85" s="196"/>
      <c r="E85" s="88" t="s">
        <v>474</v>
      </c>
      <c r="F85" s="88"/>
      <c r="G85" s="63">
        <v>113</v>
      </c>
      <c r="H85" s="63">
        <v>113</v>
      </c>
      <c r="I85" s="197">
        <v>2996.4</v>
      </c>
      <c r="J85" s="197">
        <v>2677.2</v>
      </c>
      <c r="K85" s="197">
        <v>89.34721665999199</v>
      </c>
      <c r="L85" s="187"/>
    </row>
    <row r="86" spans="1:12" ht="21.75" customHeight="1" hidden="1">
      <c r="A86" s="187"/>
      <c r="B86" s="90"/>
      <c r="C86" s="90"/>
      <c r="D86" s="196"/>
      <c r="E86" s="88" t="s">
        <v>472</v>
      </c>
      <c r="F86" s="88"/>
      <c r="G86" s="63">
        <v>113</v>
      </c>
      <c r="H86" s="63">
        <v>113</v>
      </c>
      <c r="I86" s="197">
        <v>109.1</v>
      </c>
      <c r="J86" s="197">
        <v>0</v>
      </c>
      <c r="K86" s="197">
        <v>0</v>
      </c>
      <c r="L86" s="187"/>
    </row>
    <row r="87" spans="1:12" ht="12.75" customHeight="1" hidden="1">
      <c r="A87" s="187"/>
      <c r="B87" s="90"/>
      <c r="C87" s="90"/>
      <c r="D87" s="196"/>
      <c r="E87" s="88" t="s">
        <v>470</v>
      </c>
      <c r="F87" s="88"/>
      <c r="G87" s="63">
        <v>113</v>
      </c>
      <c r="H87" s="63">
        <v>113</v>
      </c>
      <c r="I87" s="197">
        <v>189.8</v>
      </c>
      <c r="J87" s="197">
        <v>91.8</v>
      </c>
      <c r="K87" s="197">
        <v>48.366701791359326</v>
      </c>
      <c r="L87" s="187"/>
    </row>
    <row r="88" spans="1:12" ht="21.75" customHeight="1" hidden="1">
      <c r="A88" s="187"/>
      <c r="B88" s="90"/>
      <c r="C88" s="90"/>
      <c r="D88" s="196"/>
      <c r="E88" s="88" t="s">
        <v>418</v>
      </c>
      <c r="F88" s="88"/>
      <c r="G88" s="63">
        <v>113</v>
      </c>
      <c r="H88" s="63">
        <v>113</v>
      </c>
      <c r="I88" s="197">
        <v>187.5</v>
      </c>
      <c r="J88" s="197">
        <v>25.6</v>
      </c>
      <c r="K88" s="197">
        <v>13.653333333333334</v>
      </c>
      <c r="L88" s="187"/>
    </row>
    <row r="89" spans="1:12" ht="12.75" customHeight="1" hidden="1">
      <c r="A89" s="187"/>
      <c r="B89" s="90"/>
      <c r="C89" s="90"/>
      <c r="D89" s="196"/>
      <c r="E89" s="88" t="s">
        <v>468</v>
      </c>
      <c r="F89" s="88"/>
      <c r="G89" s="63">
        <v>113</v>
      </c>
      <c r="H89" s="63">
        <v>113</v>
      </c>
      <c r="I89" s="197">
        <v>5</v>
      </c>
      <c r="J89" s="197">
        <v>0.7</v>
      </c>
      <c r="K89" s="197">
        <v>13.999999999999998</v>
      </c>
      <c r="L89" s="187"/>
    </row>
    <row r="90" spans="1:12" ht="53.25" customHeight="1" hidden="1">
      <c r="A90" s="187"/>
      <c r="B90" s="90"/>
      <c r="C90" s="90"/>
      <c r="D90" s="67" t="s">
        <v>761</v>
      </c>
      <c r="E90" s="67"/>
      <c r="F90" s="67"/>
      <c r="G90" s="63">
        <v>113</v>
      </c>
      <c r="H90" s="63">
        <v>113</v>
      </c>
      <c r="I90" s="197">
        <v>7855.5</v>
      </c>
      <c r="J90" s="197">
        <v>5671.9</v>
      </c>
      <c r="K90" s="197">
        <v>72.20291515498694</v>
      </c>
      <c r="L90" s="187"/>
    </row>
    <row r="91" spans="1:12" ht="21.75" customHeight="1" hidden="1">
      <c r="A91" s="187"/>
      <c r="B91" s="90"/>
      <c r="C91" s="90"/>
      <c r="D91" s="196"/>
      <c r="E91" s="88" t="s">
        <v>474</v>
      </c>
      <c r="F91" s="88"/>
      <c r="G91" s="63">
        <v>113</v>
      </c>
      <c r="H91" s="63">
        <v>113</v>
      </c>
      <c r="I91" s="197">
        <v>5715.9</v>
      </c>
      <c r="J91" s="197">
        <v>4382.5</v>
      </c>
      <c r="K91" s="197">
        <v>76.672090134537</v>
      </c>
      <c r="L91" s="187"/>
    </row>
    <row r="92" spans="1:12" ht="21.75" customHeight="1" hidden="1">
      <c r="A92" s="187"/>
      <c r="B92" s="90"/>
      <c r="C92" s="90"/>
      <c r="D92" s="196"/>
      <c r="E92" s="88" t="s">
        <v>472</v>
      </c>
      <c r="F92" s="88"/>
      <c r="G92" s="63">
        <v>113</v>
      </c>
      <c r="H92" s="63">
        <v>113</v>
      </c>
      <c r="I92" s="197">
        <v>387.4</v>
      </c>
      <c r="J92" s="197">
        <v>229.6</v>
      </c>
      <c r="K92" s="197">
        <v>59.266907589055236</v>
      </c>
      <c r="L92" s="187"/>
    </row>
    <row r="93" spans="1:12" ht="12.75" customHeight="1" hidden="1">
      <c r="A93" s="187"/>
      <c r="B93" s="90"/>
      <c r="C93" s="90"/>
      <c r="D93" s="196"/>
      <c r="E93" s="88" t="s">
        <v>470</v>
      </c>
      <c r="F93" s="88"/>
      <c r="G93" s="63">
        <v>113</v>
      </c>
      <c r="H93" s="63">
        <v>113</v>
      </c>
      <c r="I93" s="197">
        <v>256.7</v>
      </c>
      <c r="J93" s="197">
        <v>147.7</v>
      </c>
      <c r="K93" s="197">
        <v>57.537982080249314</v>
      </c>
      <c r="L93" s="187"/>
    </row>
    <row r="94" spans="1:12" ht="21.75" customHeight="1" hidden="1">
      <c r="A94" s="187"/>
      <c r="B94" s="90"/>
      <c r="C94" s="90"/>
      <c r="D94" s="196"/>
      <c r="E94" s="88" t="s">
        <v>418</v>
      </c>
      <c r="F94" s="88"/>
      <c r="G94" s="63">
        <v>113</v>
      </c>
      <c r="H94" s="63">
        <v>113</v>
      </c>
      <c r="I94" s="197">
        <v>1493.5</v>
      </c>
      <c r="J94" s="197">
        <v>911.3</v>
      </c>
      <c r="K94" s="197">
        <v>61.01774355540675</v>
      </c>
      <c r="L94" s="187"/>
    </row>
    <row r="95" spans="1:12" ht="12.75" customHeight="1" hidden="1">
      <c r="A95" s="187"/>
      <c r="B95" s="90"/>
      <c r="C95" s="90"/>
      <c r="D95" s="196"/>
      <c r="E95" s="88" t="s">
        <v>468</v>
      </c>
      <c r="F95" s="88"/>
      <c r="G95" s="63">
        <v>113</v>
      </c>
      <c r="H95" s="63">
        <v>113</v>
      </c>
      <c r="I95" s="197">
        <v>2</v>
      </c>
      <c r="J95" s="197">
        <v>0.8</v>
      </c>
      <c r="K95" s="197">
        <v>40</v>
      </c>
      <c r="L95" s="187"/>
    </row>
    <row r="96" spans="1:12" ht="32.25" customHeight="1" hidden="1">
      <c r="A96" s="187"/>
      <c r="B96" s="90"/>
      <c r="C96" s="90"/>
      <c r="D96" s="67" t="s">
        <v>649</v>
      </c>
      <c r="E96" s="67"/>
      <c r="F96" s="67"/>
      <c r="G96" s="63">
        <v>113</v>
      </c>
      <c r="H96" s="63">
        <v>113</v>
      </c>
      <c r="I96" s="197">
        <v>78984.9</v>
      </c>
      <c r="J96" s="197">
        <v>54648.6</v>
      </c>
      <c r="K96" s="197">
        <v>69.18866770737192</v>
      </c>
      <c r="L96" s="187"/>
    </row>
    <row r="97" spans="1:12" ht="21.75" customHeight="1" hidden="1">
      <c r="A97" s="187"/>
      <c r="B97" s="90"/>
      <c r="C97" s="90"/>
      <c r="D97" s="196"/>
      <c r="E97" s="88" t="s">
        <v>553</v>
      </c>
      <c r="F97" s="88"/>
      <c r="G97" s="63">
        <v>113</v>
      </c>
      <c r="H97" s="63">
        <v>113</v>
      </c>
      <c r="I97" s="197">
        <v>35946.5</v>
      </c>
      <c r="J97" s="197">
        <v>28496.9</v>
      </c>
      <c r="K97" s="197">
        <v>79.27586830428554</v>
      </c>
      <c r="L97" s="187"/>
    </row>
    <row r="98" spans="1:12" ht="12.75" customHeight="1" hidden="1">
      <c r="A98" s="187"/>
      <c r="B98" s="90"/>
      <c r="C98" s="90"/>
      <c r="D98" s="196"/>
      <c r="E98" s="88" t="s">
        <v>561</v>
      </c>
      <c r="F98" s="88"/>
      <c r="G98" s="63">
        <v>113</v>
      </c>
      <c r="H98" s="63">
        <v>113</v>
      </c>
      <c r="I98" s="197">
        <v>992</v>
      </c>
      <c r="J98" s="197">
        <v>699.7</v>
      </c>
      <c r="K98" s="197">
        <v>70.5342741935484</v>
      </c>
      <c r="L98" s="187"/>
    </row>
    <row r="99" spans="1:12" ht="12.75" customHeight="1" hidden="1">
      <c r="A99" s="187"/>
      <c r="B99" s="90"/>
      <c r="C99" s="90"/>
      <c r="D99" s="196"/>
      <c r="E99" s="88" t="s">
        <v>470</v>
      </c>
      <c r="F99" s="88"/>
      <c r="G99" s="63">
        <v>113</v>
      </c>
      <c r="H99" s="63">
        <v>113</v>
      </c>
      <c r="I99" s="197">
        <v>3357.2</v>
      </c>
      <c r="J99" s="197">
        <v>1747.4</v>
      </c>
      <c r="K99" s="197">
        <v>52.04932681996903</v>
      </c>
      <c r="L99" s="187"/>
    </row>
    <row r="100" spans="1:12" ht="21.75" customHeight="1" hidden="1">
      <c r="A100" s="187"/>
      <c r="B100" s="90"/>
      <c r="C100" s="90"/>
      <c r="D100" s="196"/>
      <c r="E100" s="88" t="s">
        <v>418</v>
      </c>
      <c r="F100" s="88"/>
      <c r="G100" s="63">
        <v>113</v>
      </c>
      <c r="H100" s="63">
        <v>113</v>
      </c>
      <c r="I100" s="197">
        <v>37769.3</v>
      </c>
      <c r="J100" s="197">
        <v>23099.9</v>
      </c>
      <c r="K100" s="197">
        <v>61.160519257704</v>
      </c>
      <c r="L100" s="187"/>
    </row>
    <row r="101" spans="1:12" ht="42.75" customHeight="1" hidden="1">
      <c r="A101" s="187"/>
      <c r="B101" s="90"/>
      <c r="C101" s="90"/>
      <c r="D101" s="196"/>
      <c r="E101" s="88" t="s">
        <v>648</v>
      </c>
      <c r="F101" s="88"/>
      <c r="G101" s="63">
        <v>113</v>
      </c>
      <c r="H101" s="63">
        <v>113</v>
      </c>
      <c r="I101" s="197">
        <v>60.9</v>
      </c>
      <c r="J101" s="197">
        <v>60.9</v>
      </c>
      <c r="K101" s="197">
        <v>100</v>
      </c>
      <c r="L101" s="187"/>
    </row>
    <row r="102" spans="1:12" ht="12.75" customHeight="1" hidden="1">
      <c r="A102" s="187"/>
      <c r="B102" s="90"/>
      <c r="C102" s="90"/>
      <c r="D102" s="196"/>
      <c r="E102" s="88" t="s">
        <v>468</v>
      </c>
      <c r="F102" s="88"/>
      <c r="G102" s="63">
        <v>113</v>
      </c>
      <c r="H102" s="63">
        <v>113</v>
      </c>
      <c r="I102" s="197">
        <v>738</v>
      </c>
      <c r="J102" s="197">
        <v>486.8</v>
      </c>
      <c r="K102" s="197">
        <v>65.96205962059621</v>
      </c>
      <c r="L102" s="187"/>
    </row>
    <row r="103" spans="1:12" ht="12.75" customHeight="1" hidden="1">
      <c r="A103" s="187"/>
      <c r="B103" s="90"/>
      <c r="C103" s="90"/>
      <c r="D103" s="196"/>
      <c r="E103" s="88" t="s">
        <v>559</v>
      </c>
      <c r="F103" s="88"/>
      <c r="G103" s="63">
        <v>113</v>
      </c>
      <c r="H103" s="63">
        <v>113</v>
      </c>
      <c r="I103" s="197">
        <v>121</v>
      </c>
      <c r="J103" s="197">
        <v>57</v>
      </c>
      <c r="K103" s="197">
        <v>47.107438016528924</v>
      </c>
      <c r="L103" s="187"/>
    </row>
    <row r="104" spans="1:12" ht="12.75" customHeight="1" hidden="1">
      <c r="A104" s="187"/>
      <c r="B104" s="90"/>
      <c r="C104" s="90"/>
      <c r="D104" s="67" t="s">
        <v>759</v>
      </c>
      <c r="E104" s="67"/>
      <c r="F104" s="67"/>
      <c r="G104" s="63">
        <v>113</v>
      </c>
      <c r="H104" s="63">
        <v>113</v>
      </c>
      <c r="I104" s="197">
        <v>1953.1</v>
      </c>
      <c r="J104" s="197">
        <v>929.2</v>
      </c>
      <c r="K104" s="197">
        <v>47.5756489683068</v>
      </c>
      <c r="L104" s="187"/>
    </row>
    <row r="105" spans="1:12" ht="21.75" customHeight="1" hidden="1">
      <c r="A105" s="187"/>
      <c r="B105" s="90"/>
      <c r="C105" s="90"/>
      <c r="D105" s="196"/>
      <c r="E105" s="88" t="s">
        <v>553</v>
      </c>
      <c r="F105" s="88"/>
      <c r="G105" s="63">
        <v>113</v>
      </c>
      <c r="H105" s="63">
        <v>113</v>
      </c>
      <c r="I105" s="197">
        <v>0</v>
      </c>
      <c r="J105" s="197">
        <v>0</v>
      </c>
      <c r="K105" s="197"/>
      <c r="L105" s="187"/>
    </row>
    <row r="106" spans="1:12" ht="21.75" customHeight="1" hidden="1">
      <c r="A106" s="187"/>
      <c r="B106" s="90"/>
      <c r="C106" s="90"/>
      <c r="D106" s="196"/>
      <c r="E106" s="88" t="s">
        <v>418</v>
      </c>
      <c r="F106" s="88"/>
      <c r="G106" s="63">
        <v>113</v>
      </c>
      <c r="H106" s="63">
        <v>113</v>
      </c>
      <c r="I106" s="197">
        <v>1953.1</v>
      </c>
      <c r="J106" s="197">
        <v>929.2</v>
      </c>
      <c r="K106" s="197">
        <v>47.5756489683068</v>
      </c>
      <c r="L106" s="187"/>
    </row>
    <row r="107" spans="1:12" ht="12.75" customHeight="1" hidden="1">
      <c r="A107" s="187"/>
      <c r="B107" s="90"/>
      <c r="C107" s="90"/>
      <c r="D107" s="67" t="s">
        <v>674</v>
      </c>
      <c r="E107" s="67"/>
      <c r="F107" s="67"/>
      <c r="G107" s="63">
        <v>113</v>
      </c>
      <c r="H107" s="63">
        <v>113</v>
      </c>
      <c r="I107" s="197">
        <v>208.7</v>
      </c>
      <c r="J107" s="197">
        <v>208.6</v>
      </c>
      <c r="K107" s="197">
        <v>99.95208433157643</v>
      </c>
      <c r="L107" s="187"/>
    </row>
    <row r="108" spans="1:12" ht="21.75" customHeight="1" hidden="1">
      <c r="A108" s="187"/>
      <c r="B108" s="90"/>
      <c r="C108" s="90"/>
      <c r="D108" s="196"/>
      <c r="E108" s="88" t="s">
        <v>472</v>
      </c>
      <c r="F108" s="88"/>
      <c r="G108" s="63">
        <v>113</v>
      </c>
      <c r="H108" s="63">
        <v>113</v>
      </c>
      <c r="I108" s="197">
        <v>208.7</v>
      </c>
      <c r="J108" s="197">
        <v>208.6</v>
      </c>
      <c r="K108" s="197">
        <v>99.95208433157643</v>
      </c>
      <c r="L108" s="187"/>
    </row>
    <row r="109" spans="1:12" ht="21.75" customHeight="1" hidden="1">
      <c r="A109" s="187"/>
      <c r="B109" s="90"/>
      <c r="C109" s="90"/>
      <c r="D109" s="196"/>
      <c r="E109" s="88" t="s">
        <v>418</v>
      </c>
      <c r="F109" s="88"/>
      <c r="G109" s="63">
        <v>113</v>
      </c>
      <c r="H109" s="63">
        <v>113</v>
      </c>
      <c r="I109" s="197">
        <v>0</v>
      </c>
      <c r="J109" s="197">
        <v>0</v>
      </c>
      <c r="K109" s="197"/>
      <c r="L109" s="187"/>
    </row>
    <row r="110" spans="1:12" ht="12.75" customHeight="1" hidden="1">
      <c r="A110" s="187"/>
      <c r="B110" s="90"/>
      <c r="C110" s="90"/>
      <c r="D110" s="67" t="s">
        <v>757</v>
      </c>
      <c r="E110" s="67"/>
      <c r="F110" s="67"/>
      <c r="G110" s="63">
        <v>113</v>
      </c>
      <c r="H110" s="63">
        <v>113</v>
      </c>
      <c r="I110" s="197">
        <v>4864.4</v>
      </c>
      <c r="J110" s="197">
        <v>1928.3</v>
      </c>
      <c r="K110" s="197">
        <v>39.64106570183373</v>
      </c>
      <c r="L110" s="187"/>
    </row>
    <row r="111" spans="1:12" ht="21.75" customHeight="1" hidden="1">
      <c r="A111" s="187"/>
      <c r="B111" s="90"/>
      <c r="C111" s="90"/>
      <c r="D111" s="196"/>
      <c r="E111" s="88" t="s">
        <v>418</v>
      </c>
      <c r="F111" s="88"/>
      <c r="G111" s="63">
        <v>113</v>
      </c>
      <c r="H111" s="63">
        <v>113</v>
      </c>
      <c r="I111" s="197">
        <v>864.4</v>
      </c>
      <c r="J111" s="197">
        <v>262.2</v>
      </c>
      <c r="K111" s="197">
        <v>30.333179083757518</v>
      </c>
      <c r="L111" s="187"/>
    </row>
    <row r="112" spans="1:12" ht="42.75" customHeight="1" hidden="1">
      <c r="A112" s="187"/>
      <c r="B112" s="90"/>
      <c r="C112" s="90"/>
      <c r="D112" s="196"/>
      <c r="E112" s="88" t="s">
        <v>648</v>
      </c>
      <c r="F112" s="88"/>
      <c r="G112" s="63">
        <v>113</v>
      </c>
      <c r="H112" s="63">
        <v>113</v>
      </c>
      <c r="I112" s="197">
        <v>4000</v>
      </c>
      <c r="J112" s="197">
        <v>1666.1</v>
      </c>
      <c r="K112" s="197">
        <v>41.6525</v>
      </c>
      <c r="L112" s="187"/>
    </row>
    <row r="113" spans="1:12" ht="12.75" customHeight="1" hidden="1">
      <c r="A113" s="187"/>
      <c r="B113" s="90"/>
      <c r="C113" s="90"/>
      <c r="D113" s="67" t="s">
        <v>755</v>
      </c>
      <c r="E113" s="67"/>
      <c r="F113" s="67"/>
      <c r="G113" s="63">
        <v>113</v>
      </c>
      <c r="H113" s="63">
        <v>113</v>
      </c>
      <c r="I113" s="197">
        <v>303</v>
      </c>
      <c r="J113" s="197">
        <v>219</v>
      </c>
      <c r="K113" s="197">
        <v>72.27722772277228</v>
      </c>
      <c r="L113" s="187"/>
    </row>
    <row r="114" spans="1:12" ht="12.75" customHeight="1" hidden="1">
      <c r="A114" s="187"/>
      <c r="B114" s="90"/>
      <c r="C114" s="90"/>
      <c r="D114" s="196"/>
      <c r="E114" s="88" t="s">
        <v>646</v>
      </c>
      <c r="F114" s="88"/>
      <c r="G114" s="63">
        <v>113</v>
      </c>
      <c r="H114" s="63">
        <v>113</v>
      </c>
      <c r="I114" s="197">
        <v>303</v>
      </c>
      <c r="J114" s="197">
        <v>219</v>
      </c>
      <c r="K114" s="197">
        <v>72.27722772277228</v>
      </c>
      <c r="L114" s="187"/>
    </row>
    <row r="115" spans="1:12" ht="12.75" customHeight="1" hidden="1">
      <c r="A115" s="187"/>
      <c r="B115" s="90"/>
      <c r="C115" s="90"/>
      <c r="D115" s="67" t="s">
        <v>753</v>
      </c>
      <c r="E115" s="67"/>
      <c r="F115" s="67"/>
      <c r="G115" s="63">
        <v>113</v>
      </c>
      <c r="H115" s="63">
        <v>113</v>
      </c>
      <c r="I115" s="197">
        <v>901.9</v>
      </c>
      <c r="J115" s="197">
        <v>490</v>
      </c>
      <c r="K115" s="197">
        <v>54.32974830912518</v>
      </c>
      <c r="L115" s="187"/>
    </row>
    <row r="116" spans="1:12" ht="21.75" customHeight="1" hidden="1">
      <c r="A116" s="187"/>
      <c r="B116" s="90"/>
      <c r="C116" s="90"/>
      <c r="D116" s="196"/>
      <c r="E116" s="88" t="s">
        <v>418</v>
      </c>
      <c r="F116" s="88"/>
      <c r="G116" s="63">
        <v>113</v>
      </c>
      <c r="H116" s="63">
        <v>113</v>
      </c>
      <c r="I116" s="197">
        <v>901.9</v>
      </c>
      <c r="J116" s="197">
        <v>490</v>
      </c>
      <c r="K116" s="197">
        <v>54.32974830912518</v>
      </c>
      <c r="L116" s="187"/>
    </row>
    <row r="117" spans="1:12" ht="12.75" customHeight="1" hidden="1">
      <c r="A117" s="187"/>
      <c r="B117" s="90"/>
      <c r="C117" s="90"/>
      <c r="D117" s="67" t="s">
        <v>1180</v>
      </c>
      <c r="E117" s="67"/>
      <c r="F117" s="67"/>
      <c r="G117" s="63">
        <v>113</v>
      </c>
      <c r="H117" s="63">
        <v>113</v>
      </c>
      <c r="I117" s="197">
        <v>0</v>
      </c>
      <c r="J117" s="197">
        <v>0</v>
      </c>
      <c r="K117" s="197"/>
      <c r="L117" s="187"/>
    </row>
    <row r="118" spans="1:12" ht="12.75" customHeight="1" hidden="1">
      <c r="A118" s="187"/>
      <c r="B118" s="90"/>
      <c r="C118" s="90"/>
      <c r="D118" s="196"/>
      <c r="E118" s="88" t="s">
        <v>779</v>
      </c>
      <c r="F118" s="88"/>
      <c r="G118" s="63">
        <v>113</v>
      </c>
      <c r="H118" s="63">
        <v>113</v>
      </c>
      <c r="I118" s="197">
        <v>0</v>
      </c>
      <c r="J118" s="197">
        <v>0</v>
      </c>
      <c r="K118" s="197"/>
      <c r="L118" s="187"/>
    </row>
    <row r="119" spans="1:12" s="72" customFormat="1" ht="12.75" customHeight="1">
      <c r="A119" s="199"/>
      <c r="B119" s="201" t="s">
        <v>751</v>
      </c>
      <c r="C119" s="201"/>
      <c r="D119" s="201"/>
      <c r="E119" s="201"/>
      <c r="F119" s="201"/>
      <c r="G119" s="83" t="s">
        <v>497</v>
      </c>
      <c r="H119" s="83" t="s">
        <v>412</v>
      </c>
      <c r="I119" s="200">
        <v>35992</v>
      </c>
      <c r="J119" s="200">
        <v>25481.2</v>
      </c>
      <c r="K119" s="200">
        <v>70.79684374305401</v>
      </c>
      <c r="L119" s="199"/>
    </row>
    <row r="120" spans="1:12" ht="12.75" customHeight="1">
      <c r="A120" s="187"/>
      <c r="B120" s="90"/>
      <c r="C120" s="70" t="s">
        <v>750</v>
      </c>
      <c r="D120" s="70"/>
      <c r="E120" s="70"/>
      <c r="F120" s="70"/>
      <c r="G120" s="65" t="s">
        <v>497</v>
      </c>
      <c r="H120" s="65" t="s">
        <v>417</v>
      </c>
      <c r="I120" s="197">
        <v>7058.2</v>
      </c>
      <c r="J120" s="197">
        <v>5492.4</v>
      </c>
      <c r="K120" s="197">
        <v>77.81587373551329</v>
      </c>
      <c r="L120" s="187"/>
    </row>
    <row r="121" spans="1:12" ht="53.25" customHeight="1" hidden="1">
      <c r="A121" s="187"/>
      <c r="B121" s="90"/>
      <c r="C121" s="90"/>
      <c r="D121" s="67" t="s">
        <v>749</v>
      </c>
      <c r="E121" s="67"/>
      <c r="F121" s="67"/>
      <c r="G121" s="63">
        <v>304</v>
      </c>
      <c r="H121" s="63">
        <v>304</v>
      </c>
      <c r="I121" s="197">
        <v>4681.5</v>
      </c>
      <c r="J121" s="197">
        <v>3853.2</v>
      </c>
      <c r="K121" s="197">
        <v>82.30695289971163</v>
      </c>
      <c r="L121" s="187"/>
    </row>
    <row r="122" spans="1:12" ht="21.75" customHeight="1" hidden="1">
      <c r="A122" s="187"/>
      <c r="B122" s="90"/>
      <c r="C122" s="90"/>
      <c r="D122" s="196"/>
      <c r="E122" s="88" t="s">
        <v>474</v>
      </c>
      <c r="F122" s="88"/>
      <c r="G122" s="63">
        <v>304</v>
      </c>
      <c r="H122" s="63">
        <v>304</v>
      </c>
      <c r="I122" s="197">
        <v>4681.5</v>
      </c>
      <c r="J122" s="197">
        <v>3853.2</v>
      </c>
      <c r="K122" s="197">
        <v>82.30695289971163</v>
      </c>
      <c r="L122" s="187"/>
    </row>
    <row r="123" spans="1:12" ht="53.25" customHeight="1" hidden="1">
      <c r="A123" s="187"/>
      <c r="B123" s="90"/>
      <c r="C123" s="90"/>
      <c r="D123" s="67" t="s">
        <v>747</v>
      </c>
      <c r="E123" s="67"/>
      <c r="F123" s="67"/>
      <c r="G123" s="63">
        <v>304</v>
      </c>
      <c r="H123" s="63">
        <v>304</v>
      </c>
      <c r="I123" s="197">
        <v>2376.7</v>
      </c>
      <c r="J123" s="197">
        <v>1639.2</v>
      </c>
      <c r="K123" s="197">
        <v>68.96957966928936</v>
      </c>
      <c r="L123" s="187"/>
    </row>
    <row r="124" spans="1:12" ht="21.75" customHeight="1" hidden="1">
      <c r="A124" s="187"/>
      <c r="B124" s="90"/>
      <c r="C124" s="90"/>
      <c r="D124" s="196"/>
      <c r="E124" s="88" t="s">
        <v>474</v>
      </c>
      <c r="F124" s="88"/>
      <c r="G124" s="63">
        <v>304</v>
      </c>
      <c r="H124" s="63">
        <v>304</v>
      </c>
      <c r="I124" s="197">
        <v>2055.9</v>
      </c>
      <c r="J124" s="197">
        <v>1482.3</v>
      </c>
      <c r="K124" s="197">
        <v>72.09981030205749</v>
      </c>
      <c r="L124" s="187"/>
    </row>
    <row r="125" spans="1:12" ht="21.75" customHeight="1" hidden="1">
      <c r="A125" s="187"/>
      <c r="B125" s="90"/>
      <c r="C125" s="90"/>
      <c r="D125" s="196"/>
      <c r="E125" s="88" t="s">
        <v>472</v>
      </c>
      <c r="F125" s="88"/>
      <c r="G125" s="63">
        <v>304</v>
      </c>
      <c r="H125" s="63">
        <v>304</v>
      </c>
      <c r="I125" s="197">
        <v>183.9</v>
      </c>
      <c r="J125" s="197">
        <v>55.7</v>
      </c>
      <c r="K125" s="197">
        <v>30.288200108754758</v>
      </c>
      <c r="L125" s="187"/>
    </row>
    <row r="126" spans="1:12" ht="12.75" customHeight="1" hidden="1">
      <c r="A126" s="187"/>
      <c r="B126" s="90"/>
      <c r="C126" s="90"/>
      <c r="D126" s="196"/>
      <c r="E126" s="88" t="s">
        <v>470</v>
      </c>
      <c r="F126" s="88"/>
      <c r="G126" s="63">
        <v>304</v>
      </c>
      <c r="H126" s="63">
        <v>304</v>
      </c>
      <c r="I126" s="197">
        <v>136.9</v>
      </c>
      <c r="J126" s="197">
        <v>101.2</v>
      </c>
      <c r="K126" s="197">
        <v>73.92257121986852</v>
      </c>
      <c r="L126" s="187"/>
    </row>
    <row r="127" spans="1:12" ht="21.75" customHeight="1" hidden="1">
      <c r="A127" s="187"/>
      <c r="B127" s="90"/>
      <c r="C127" s="90"/>
      <c r="D127" s="196"/>
      <c r="E127" s="88" t="s">
        <v>418</v>
      </c>
      <c r="F127" s="88"/>
      <c r="G127" s="63">
        <v>304</v>
      </c>
      <c r="H127" s="63">
        <v>304</v>
      </c>
      <c r="I127" s="197">
        <v>0</v>
      </c>
      <c r="J127" s="197">
        <v>0</v>
      </c>
      <c r="K127" s="197"/>
      <c r="L127" s="187"/>
    </row>
    <row r="128" spans="1:12" ht="12.75" customHeight="1" hidden="1">
      <c r="A128" s="187"/>
      <c r="B128" s="90"/>
      <c r="C128" s="90"/>
      <c r="D128" s="196"/>
      <c r="E128" s="88" t="s">
        <v>468</v>
      </c>
      <c r="F128" s="88"/>
      <c r="G128" s="63">
        <v>304</v>
      </c>
      <c r="H128" s="63">
        <v>304</v>
      </c>
      <c r="I128" s="197">
        <v>0</v>
      </c>
      <c r="J128" s="197">
        <v>0</v>
      </c>
      <c r="K128" s="197"/>
      <c r="L128" s="187"/>
    </row>
    <row r="129" spans="1:12" ht="21.75" customHeight="1">
      <c r="A129" s="187"/>
      <c r="B129" s="90"/>
      <c r="C129" s="70" t="s">
        <v>745</v>
      </c>
      <c r="D129" s="70"/>
      <c r="E129" s="70"/>
      <c r="F129" s="70"/>
      <c r="G129" s="65" t="s">
        <v>497</v>
      </c>
      <c r="H129" s="65" t="s">
        <v>543</v>
      </c>
      <c r="I129" s="197">
        <v>28222.9</v>
      </c>
      <c r="J129" s="197">
        <v>19941.7</v>
      </c>
      <c r="K129" s="197">
        <v>70.65787002753083</v>
      </c>
      <c r="L129" s="187"/>
    </row>
    <row r="130" spans="1:12" ht="32.25" customHeight="1" hidden="1">
      <c r="A130" s="187"/>
      <c r="B130" s="90"/>
      <c r="C130" s="90"/>
      <c r="D130" s="67" t="s">
        <v>744</v>
      </c>
      <c r="E130" s="67"/>
      <c r="F130" s="67"/>
      <c r="G130" s="63">
        <v>309</v>
      </c>
      <c r="H130" s="63">
        <v>309</v>
      </c>
      <c r="I130" s="197">
        <v>1709.2</v>
      </c>
      <c r="J130" s="197">
        <v>1073.9</v>
      </c>
      <c r="K130" s="197">
        <v>62.83056400655278</v>
      </c>
      <c r="L130" s="187"/>
    </row>
    <row r="131" spans="1:12" ht="12.75" customHeight="1" hidden="1">
      <c r="A131" s="187"/>
      <c r="B131" s="90"/>
      <c r="C131" s="90"/>
      <c r="D131" s="196"/>
      <c r="E131" s="88" t="s">
        <v>470</v>
      </c>
      <c r="F131" s="88"/>
      <c r="G131" s="63">
        <v>309</v>
      </c>
      <c r="H131" s="63">
        <v>309</v>
      </c>
      <c r="I131" s="197">
        <v>1709.2</v>
      </c>
      <c r="J131" s="197">
        <v>1073.9</v>
      </c>
      <c r="K131" s="197">
        <v>62.83056400655278</v>
      </c>
      <c r="L131" s="187"/>
    </row>
    <row r="132" spans="1:12" ht="42.75" customHeight="1" hidden="1">
      <c r="A132" s="187"/>
      <c r="B132" s="90"/>
      <c r="C132" s="90"/>
      <c r="D132" s="67" t="s">
        <v>742</v>
      </c>
      <c r="E132" s="67"/>
      <c r="F132" s="67"/>
      <c r="G132" s="63">
        <v>309</v>
      </c>
      <c r="H132" s="63">
        <v>309</v>
      </c>
      <c r="I132" s="197">
        <v>426</v>
      </c>
      <c r="J132" s="197">
        <v>25</v>
      </c>
      <c r="K132" s="197">
        <v>5.868544600938967</v>
      </c>
      <c r="L132" s="187"/>
    </row>
    <row r="133" spans="1:12" ht="12.75" customHeight="1" hidden="1">
      <c r="A133" s="187"/>
      <c r="B133" s="90"/>
      <c r="C133" s="90"/>
      <c r="D133" s="196"/>
      <c r="E133" s="88" t="s">
        <v>470</v>
      </c>
      <c r="F133" s="88"/>
      <c r="G133" s="63">
        <v>309</v>
      </c>
      <c r="H133" s="63">
        <v>309</v>
      </c>
      <c r="I133" s="197">
        <v>426</v>
      </c>
      <c r="J133" s="197">
        <v>25</v>
      </c>
      <c r="K133" s="197">
        <v>5.868544600938967</v>
      </c>
      <c r="L133" s="187"/>
    </row>
    <row r="134" spans="1:12" ht="32.25" customHeight="1" hidden="1">
      <c r="A134" s="187"/>
      <c r="B134" s="90"/>
      <c r="C134" s="90"/>
      <c r="D134" s="67" t="s">
        <v>740</v>
      </c>
      <c r="E134" s="67"/>
      <c r="F134" s="67"/>
      <c r="G134" s="63">
        <v>309</v>
      </c>
      <c r="H134" s="63">
        <v>309</v>
      </c>
      <c r="I134" s="197">
        <v>24649.9</v>
      </c>
      <c r="J134" s="197">
        <v>17728.3</v>
      </c>
      <c r="K134" s="197">
        <v>71.9203729021213</v>
      </c>
      <c r="L134" s="187"/>
    </row>
    <row r="135" spans="1:12" ht="21.75" customHeight="1" hidden="1">
      <c r="A135" s="187"/>
      <c r="B135" s="90"/>
      <c r="C135" s="90"/>
      <c r="D135" s="196"/>
      <c r="E135" s="88" t="s">
        <v>553</v>
      </c>
      <c r="F135" s="88"/>
      <c r="G135" s="63">
        <v>309</v>
      </c>
      <c r="H135" s="63">
        <v>309</v>
      </c>
      <c r="I135" s="197">
        <v>18978.4</v>
      </c>
      <c r="J135" s="197">
        <v>14095.4</v>
      </c>
      <c r="K135" s="197">
        <v>74.27074990515533</v>
      </c>
      <c r="L135" s="187"/>
    </row>
    <row r="136" spans="1:12" ht="12.75" customHeight="1" hidden="1">
      <c r="A136" s="187"/>
      <c r="B136" s="90"/>
      <c r="C136" s="90"/>
      <c r="D136" s="196"/>
      <c r="E136" s="88" t="s">
        <v>561</v>
      </c>
      <c r="F136" s="88"/>
      <c r="G136" s="63">
        <v>309</v>
      </c>
      <c r="H136" s="63">
        <v>309</v>
      </c>
      <c r="I136" s="197">
        <v>806.3</v>
      </c>
      <c r="J136" s="197">
        <v>299.6</v>
      </c>
      <c r="K136" s="197">
        <v>37.15738558849064</v>
      </c>
      <c r="L136" s="187"/>
    </row>
    <row r="137" spans="1:12" ht="12.75" customHeight="1" hidden="1">
      <c r="A137" s="187"/>
      <c r="B137" s="90"/>
      <c r="C137" s="90"/>
      <c r="D137" s="196"/>
      <c r="E137" s="88" t="s">
        <v>470</v>
      </c>
      <c r="F137" s="88"/>
      <c r="G137" s="63">
        <v>309</v>
      </c>
      <c r="H137" s="63">
        <v>309</v>
      </c>
      <c r="I137" s="197">
        <v>413</v>
      </c>
      <c r="J137" s="197">
        <v>303.9</v>
      </c>
      <c r="K137" s="197">
        <v>73.58353510895883</v>
      </c>
      <c r="L137" s="187"/>
    </row>
    <row r="138" spans="1:12" ht="21.75" customHeight="1" hidden="1">
      <c r="A138" s="187"/>
      <c r="B138" s="90"/>
      <c r="C138" s="90"/>
      <c r="D138" s="196"/>
      <c r="E138" s="88" t="s">
        <v>418</v>
      </c>
      <c r="F138" s="88"/>
      <c r="G138" s="63">
        <v>309</v>
      </c>
      <c r="H138" s="63">
        <v>309</v>
      </c>
      <c r="I138" s="197">
        <v>4232.2</v>
      </c>
      <c r="J138" s="197">
        <v>2941.8</v>
      </c>
      <c r="K138" s="197">
        <v>69.50994754501207</v>
      </c>
      <c r="L138" s="187"/>
    </row>
    <row r="139" spans="1:12" ht="12.75" customHeight="1" hidden="1">
      <c r="A139" s="187"/>
      <c r="B139" s="90"/>
      <c r="C139" s="90"/>
      <c r="D139" s="196"/>
      <c r="E139" s="88" t="s">
        <v>468</v>
      </c>
      <c r="F139" s="88"/>
      <c r="G139" s="63">
        <v>309</v>
      </c>
      <c r="H139" s="63">
        <v>309</v>
      </c>
      <c r="I139" s="197">
        <v>187.1</v>
      </c>
      <c r="J139" s="197">
        <v>72.4</v>
      </c>
      <c r="K139" s="197">
        <v>38.69588455371459</v>
      </c>
      <c r="L139" s="187"/>
    </row>
    <row r="140" spans="1:12" ht="12.75" customHeight="1" hidden="1">
      <c r="A140" s="187"/>
      <c r="B140" s="90"/>
      <c r="C140" s="90"/>
      <c r="D140" s="196"/>
      <c r="E140" s="88" t="s">
        <v>559</v>
      </c>
      <c r="F140" s="88"/>
      <c r="G140" s="63">
        <v>309</v>
      </c>
      <c r="H140" s="63">
        <v>309</v>
      </c>
      <c r="I140" s="197">
        <v>32.9</v>
      </c>
      <c r="J140" s="197">
        <v>15.2</v>
      </c>
      <c r="K140" s="197">
        <v>46.20060790273556</v>
      </c>
      <c r="L140" s="187"/>
    </row>
    <row r="141" spans="1:12" ht="32.25" customHeight="1" hidden="1">
      <c r="A141" s="187"/>
      <c r="B141" s="90"/>
      <c r="C141" s="90"/>
      <c r="D141" s="67" t="s">
        <v>606</v>
      </c>
      <c r="E141" s="67"/>
      <c r="F141" s="67"/>
      <c r="G141" s="63">
        <v>309</v>
      </c>
      <c r="H141" s="63">
        <v>309</v>
      </c>
      <c r="I141" s="197">
        <v>1437.8</v>
      </c>
      <c r="J141" s="197">
        <v>1114.5</v>
      </c>
      <c r="K141" s="197">
        <v>77.51425789400473</v>
      </c>
      <c r="L141" s="187"/>
    </row>
    <row r="142" spans="1:12" ht="21.75" customHeight="1" hidden="1">
      <c r="A142" s="187"/>
      <c r="B142" s="90"/>
      <c r="C142" s="90"/>
      <c r="D142" s="196"/>
      <c r="E142" s="88" t="s">
        <v>418</v>
      </c>
      <c r="F142" s="88"/>
      <c r="G142" s="63">
        <v>309</v>
      </c>
      <c r="H142" s="63">
        <v>309</v>
      </c>
      <c r="I142" s="197">
        <v>1371.5</v>
      </c>
      <c r="J142" s="197">
        <v>1048.2</v>
      </c>
      <c r="K142" s="197">
        <v>76.4272694130514</v>
      </c>
      <c r="L142" s="187"/>
    </row>
    <row r="143" spans="1:12" ht="12.75" customHeight="1" hidden="1">
      <c r="A143" s="187"/>
      <c r="B143" s="90"/>
      <c r="C143" s="90"/>
      <c r="D143" s="196"/>
      <c r="E143" s="88" t="s">
        <v>521</v>
      </c>
      <c r="F143" s="88"/>
      <c r="G143" s="63">
        <v>309</v>
      </c>
      <c r="H143" s="63">
        <v>309</v>
      </c>
      <c r="I143" s="197">
        <v>66.3</v>
      </c>
      <c r="J143" s="197">
        <v>66.3</v>
      </c>
      <c r="K143" s="197">
        <v>100</v>
      </c>
      <c r="L143" s="187"/>
    </row>
    <row r="144" spans="1:12" ht="32.25" customHeight="1" hidden="1">
      <c r="A144" s="187"/>
      <c r="B144" s="90"/>
      <c r="C144" s="90"/>
      <c r="D144" s="67" t="s">
        <v>771</v>
      </c>
      <c r="E144" s="67"/>
      <c r="F144" s="67"/>
      <c r="G144" s="63">
        <v>309</v>
      </c>
      <c r="H144" s="63">
        <v>309</v>
      </c>
      <c r="I144" s="197">
        <v>0</v>
      </c>
      <c r="J144" s="197">
        <v>0</v>
      </c>
      <c r="K144" s="197"/>
      <c r="L144" s="187"/>
    </row>
    <row r="145" spans="1:12" ht="21.75" customHeight="1" hidden="1">
      <c r="A145" s="187"/>
      <c r="B145" s="90"/>
      <c r="C145" s="90"/>
      <c r="D145" s="196"/>
      <c r="E145" s="88" t="s">
        <v>418</v>
      </c>
      <c r="F145" s="88"/>
      <c r="G145" s="63">
        <v>309</v>
      </c>
      <c r="H145" s="63">
        <v>309</v>
      </c>
      <c r="I145" s="197">
        <v>0</v>
      </c>
      <c r="J145" s="197">
        <v>0</v>
      </c>
      <c r="K145" s="197"/>
      <c r="L145" s="187"/>
    </row>
    <row r="146" spans="1:12" ht="32.25" customHeight="1" hidden="1">
      <c r="A146" s="187"/>
      <c r="B146" s="90"/>
      <c r="C146" s="90"/>
      <c r="D146" s="67" t="s">
        <v>769</v>
      </c>
      <c r="E146" s="67"/>
      <c r="F146" s="67"/>
      <c r="G146" s="63">
        <v>309</v>
      </c>
      <c r="H146" s="63">
        <v>309</v>
      </c>
      <c r="I146" s="197">
        <v>0</v>
      </c>
      <c r="J146" s="197">
        <v>0</v>
      </c>
      <c r="K146" s="197"/>
      <c r="L146" s="187"/>
    </row>
    <row r="147" spans="1:12" ht="21.75" customHeight="1" hidden="1">
      <c r="A147" s="187"/>
      <c r="B147" s="90"/>
      <c r="C147" s="90"/>
      <c r="D147" s="196"/>
      <c r="E147" s="88" t="s">
        <v>418</v>
      </c>
      <c r="F147" s="88"/>
      <c r="G147" s="63">
        <v>309</v>
      </c>
      <c r="H147" s="63">
        <v>309</v>
      </c>
      <c r="I147" s="197">
        <v>0</v>
      </c>
      <c r="J147" s="197">
        <v>0</v>
      </c>
      <c r="K147" s="197"/>
      <c r="L147" s="187"/>
    </row>
    <row r="148" spans="1:12" ht="12.75" customHeight="1" hidden="1">
      <c r="A148" s="187"/>
      <c r="B148" s="90"/>
      <c r="C148" s="90"/>
      <c r="D148" s="67" t="s">
        <v>759</v>
      </c>
      <c r="E148" s="67"/>
      <c r="F148" s="67"/>
      <c r="G148" s="63">
        <v>309</v>
      </c>
      <c r="H148" s="63">
        <v>309</v>
      </c>
      <c r="I148" s="197">
        <v>0</v>
      </c>
      <c r="J148" s="197">
        <v>0</v>
      </c>
      <c r="K148" s="197"/>
      <c r="L148" s="187"/>
    </row>
    <row r="149" spans="1:12" ht="21.75" customHeight="1" hidden="1">
      <c r="A149" s="187"/>
      <c r="B149" s="90"/>
      <c r="C149" s="90"/>
      <c r="D149" s="196"/>
      <c r="E149" s="88" t="s">
        <v>553</v>
      </c>
      <c r="F149" s="88"/>
      <c r="G149" s="63">
        <v>309</v>
      </c>
      <c r="H149" s="63">
        <v>309</v>
      </c>
      <c r="I149" s="197">
        <v>0</v>
      </c>
      <c r="J149" s="197">
        <v>0</v>
      </c>
      <c r="K149" s="197"/>
      <c r="L149" s="187"/>
    </row>
    <row r="150" spans="1:12" ht="12.75" customHeight="1" hidden="1">
      <c r="A150" s="187"/>
      <c r="B150" s="90"/>
      <c r="C150" s="90"/>
      <c r="D150" s="196"/>
      <c r="E150" s="88" t="s">
        <v>561</v>
      </c>
      <c r="F150" s="88"/>
      <c r="G150" s="63">
        <v>309</v>
      </c>
      <c r="H150" s="63">
        <v>309</v>
      </c>
      <c r="I150" s="197">
        <v>0</v>
      </c>
      <c r="J150" s="197">
        <v>0</v>
      </c>
      <c r="K150" s="197"/>
      <c r="L150" s="187"/>
    </row>
    <row r="151" spans="1:12" ht="12.75" customHeight="1" hidden="1">
      <c r="A151" s="187"/>
      <c r="B151" s="90"/>
      <c r="C151" s="90"/>
      <c r="D151" s="196"/>
      <c r="E151" s="88" t="s">
        <v>470</v>
      </c>
      <c r="F151" s="88"/>
      <c r="G151" s="63">
        <v>309</v>
      </c>
      <c r="H151" s="63">
        <v>309</v>
      </c>
      <c r="I151" s="197">
        <v>0</v>
      </c>
      <c r="J151" s="197">
        <v>0</v>
      </c>
      <c r="K151" s="197"/>
      <c r="L151" s="187"/>
    </row>
    <row r="152" spans="1:12" ht="21.75" customHeight="1" hidden="1">
      <c r="A152" s="187"/>
      <c r="B152" s="90"/>
      <c r="C152" s="90"/>
      <c r="D152" s="196"/>
      <c r="E152" s="88" t="s">
        <v>418</v>
      </c>
      <c r="F152" s="88"/>
      <c r="G152" s="63">
        <v>309</v>
      </c>
      <c r="H152" s="63">
        <v>309</v>
      </c>
      <c r="I152" s="197">
        <v>0</v>
      </c>
      <c r="J152" s="197">
        <v>0</v>
      </c>
      <c r="K152" s="197"/>
      <c r="L152" s="187"/>
    </row>
    <row r="153" spans="1:12" ht="12.75" customHeight="1" hidden="1">
      <c r="A153" s="187"/>
      <c r="B153" s="90"/>
      <c r="C153" s="90"/>
      <c r="D153" s="196"/>
      <c r="E153" s="88" t="s">
        <v>559</v>
      </c>
      <c r="F153" s="88"/>
      <c r="G153" s="63">
        <v>309</v>
      </c>
      <c r="H153" s="63">
        <v>309</v>
      </c>
      <c r="I153" s="197">
        <v>0</v>
      </c>
      <c r="J153" s="197">
        <v>0</v>
      </c>
      <c r="K153" s="197"/>
      <c r="L153" s="187"/>
    </row>
    <row r="154" spans="1:12" ht="24.75" customHeight="1">
      <c r="A154" s="187"/>
      <c r="B154" s="90"/>
      <c r="C154" s="70" t="s">
        <v>737</v>
      </c>
      <c r="D154" s="70"/>
      <c r="E154" s="70"/>
      <c r="F154" s="70"/>
      <c r="G154" s="65" t="s">
        <v>497</v>
      </c>
      <c r="H154" s="65" t="s">
        <v>728</v>
      </c>
      <c r="I154" s="197">
        <v>710.9</v>
      </c>
      <c r="J154" s="197">
        <v>47.1</v>
      </c>
      <c r="K154" s="197">
        <v>6.625404416936279</v>
      </c>
      <c r="L154" s="187"/>
    </row>
    <row r="155" spans="1:12" ht="32.25" customHeight="1" hidden="1">
      <c r="A155" s="187"/>
      <c r="B155" s="90"/>
      <c r="C155" s="90"/>
      <c r="D155" s="67" t="s">
        <v>736</v>
      </c>
      <c r="E155" s="67"/>
      <c r="F155" s="67"/>
      <c r="G155" s="63">
        <v>314</v>
      </c>
      <c r="H155" s="63">
        <v>314</v>
      </c>
      <c r="I155" s="197">
        <v>1.2</v>
      </c>
      <c r="J155" s="197">
        <v>0</v>
      </c>
      <c r="K155" s="197">
        <v>0</v>
      </c>
      <c r="L155" s="187"/>
    </row>
    <row r="156" spans="1:12" ht="21.75" customHeight="1" hidden="1">
      <c r="A156" s="187"/>
      <c r="B156" s="90"/>
      <c r="C156" s="90"/>
      <c r="D156" s="196"/>
      <c r="E156" s="88" t="s">
        <v>418</v>
      </c>
      <c r="F156" s="88"/>
      <c r="G156" s="63">
        <v>314</v>
      </c>
      <c r="H156" s="63">
        <v>314</v>
      </c>
      <c r="I156" s="197">
        <v>1.2</v>
      </c>
      <c r="J156" s="197">
        <v>0</v>
      </c>
      <c r="K156" s="197">
        <v>0</v>
      </c>
      <c r="L156" s="187"/>
    </row>
    <row r="157" spans="1:12" ht="42.75" customHeight="1" hidden="1">
      <c r="A157" s="187"/>
      <c r="B157" s="90"/>
      <c r="C157" s="90"/>
      <c r="D157" s="67" t="s">
        <v>1179</v>
      </c>
      <c r="E157" s="67"/>
      <c r="F157" s="67"/>
      <c r="G157" s="63">
        <v>314</v>
      </c>
      <c r="H157" s="63">
        <v>314</v>
      </c>
      <c r="I157" s="197">
        <v>0</v>
      </c>
      <c r="J157" s="197">
        <v>0</v>
      </c>
      <c r="K157" s="197"/>
      <c r="L157" s="187"/>
    </row>
    <row r="158" spans="1:12" ht="21.75" customHeight="1" hidden="1">
      <c r="A158" s="187"/>
      <c r="B158" s="90"/>
      <c r="C158" s="90"/>
      <c r="D158" s="196"/>
      <c r="E158" s="88" t="s">
        <v>418</v>
      </c>
      <c r="F158" s="88"/>
      <c r="G158" s="63">
        <v>314</v>
      </c>
      <c r="H158" s="63">
        <v>314</v>
      </c>
      <c r="I158" s="197">
        <v>0</v>
      </c>
      <c r="J158" s="197">
        <v>0</v>
      </c>
      <c r="K158" s="197"/>
      <c r="L158" s="187"/>
    </row>
    <row r="159" spans="1:12" ht="42.75" customHeight="1" hidden="1">
      <c r="A159" s="187"/>
      <c r="B159" s="90"/>
      <c r="C159" s="90"/>
      <c r="D159" s="67" t="s">
        <v>734</v>
      </c>
      <c r="E159" s="67"/>
      <c r="F159" s="67"/>
      <c r="G159" s="63">
        <v>314</v>
      </c>
      <c r="H159" s="63">
        <v>314</v>
      </c>
      <c r="I159" s="197">
        <v>14.8</v>
      </c>
      <c r="J159" s="197">
        <v>0</v>
      </c>
      <c r="K159" s="197">
        <v>0</v>
      </c>
      <c r="L159" s="187"/>
    </row>
    <row r="160" spans="1:12" ht="12.75" customHeight="1" hidden="1">
      <c r="A160" s="187"/>
      <c r="B160" s="90"/>
      <c r="C160" s="90"/>
      <c r="D160" s="196"/>
      <c r="E160" s="88" t="s">
        <v>428</v>
      </c>
      <c r="F160" s="88"/>
      <c r="G160" s="63">
        <v>314</v>
      </c>
      <c r="H160" s="63">
        <v>314</v>
      </c>
      <c r="I160" s="197">
        <v>14.8</v>
      </c>
      <c r="J160" s="197">
        <v>0</v>
      </c>
      <c r="K160" s="197">
        <v>0</v>
      </c>
      <c r="L160" s="187"/>
    </row>
    <row r="161" spans="1:12" ht="42.75" customHeight="1" hidden="1">
      <c r="A161" s="187"/>
      <c r="B161" s="90"/>
      <c r="C161" s="90"/>
      <c r="D161" s="67" t="s">
        <v>694</v>
      </c>
      <c r="E161" s="67"/>
      <c r="F161" s="67"/>
      <c r="G161" s="63">
        <v>314</v>
      </c>
      <c r="H161" s="63">
        <v>314</v>
      </c>
      <c r="I161" s="197">
        <v>13.5</v>
      </c>
      <c r="J161" s="197">
        <v>0</v>
      </c>
      <c r="K161" s="197">
        <v>0</v>
      </c>
      <c r="L161" s="187"/>
    </row>
    <row r="162" spans="1:12" ht="21.75" customHeight="1" hidden="1">
      <c r="A162" s="187"/>
      <c r="B162" s="90"/>
      <c r="C162" s="90"/>
      <c r="D162" s="196"/>
      <c r="E162" s="88" t="s">
        <v>418</v>
      </c>
      <c r="F162" s="88"/>
      <c r="G162" s="63">
        <v>314</v>
      </c>
      <c r="H162" s="63">
        <v>314</v>
      </c>
      <c r="I162" s="197">
        <v>13.5</v>
      </c>
      <c r="J162" s="197">
        <v>0</v>
      </c>
      <c r="K162" s="197">
        <v>0</v>
      </c>
      <c r="L162" s="187"/>
    </row>
    <row r="163" spans="1:12" ht="53.25" customHeight="1" hidden="1">
      <c r="A163" s="187"/>
      <c r="B163" s="90"/>
      <c r="C163" s="90"/>
      <c r="D163" s="67" t="s">
        <v>1178</v>
      </c>
      <c r="E163" s="67"/>
      <c r="F163" s="67"/>
      <c r="G163" s="63">
        <v>314</v>
      </c>
      <c r="H163" s="63">
        <v>314</v>
      </c>
      <c r="I163" s="197">
        <v>0</v>
      </c>
      <c r="J163" s="197">
        <v>0</v>
      </c>
      <c r="K163" s="197"/>
      <c r="L163" s="187"/>
    </row>
    <row r="164" spans="1:12" ht="21.75" customHeight="1" hidden="1">
      <c r="A164" s="187"/>
      <c r="B164" s="90"/>
      <c r="C164" s="90"/>
      <c r="D164" s="196"/>
      <c r="E164" s="88" t="s">
        <v>418</v>
      </c>
      <c r="F164" s="88"/>
      <c r="G164" s="63">
        <v>314</v>
      </c>
      <c r="H164" s="63">
        <v>314</v>
      </c>
      <c r="I164" s="197">
        <v>0</v>
      </c>
      <c r="J164" s="197">
        <v>0</v>
      </c>
      <c r="K164" s="197"/>
      <c r="L164" s="187"/>
    </row>
    <row r="165" spans="1:12" ht="53.25" customHeight="1" hidden="1">
      <c r="A165" s="187"/>
      <c r="B165" s="90"/>
      <c r="C165" s="90"/>
      <c r="D165" s="67" t="s">
        <v>732</v>
      </c>
      <c r="E165" s="67"/>
      <c r="F165" s="67"/>
      <c r="G165" s="63">
        <v>314</v>
      </c>
      <c r="H165" s="63">
        <v>314</v>
      </c>
      <c r="I165" s="197">
        <v>31.4</v>
      </c>
      <c r="J165" s="197">
        <v>0</v>
      </c>
      <c r="K165" s="197">
        <v>0</v>
      </c>
      <c r="L165" s="187"/>
    </row>
    <row r="166" spans="1:12" ht="21.75" customHeight="1" hidden="1">
      <c r="A166" s="187"/>
      <c r="B166" s="90"/>
      <c r="C166" s="90"/>
      <c r="D166" s="196"/>
      <c r="E166" s="88" t="s">
        <v>418</v>
      </c>
      <c r="F166" s="88"/>
      <c r="G166" s="63">
        <v>314</v>
      </c>
      <c r="H166" s="63">
        <v>314</v>
      </c>
      <c r="I166" s="197">
        <v>31.4</v>
      </c>
      <c r="J166" s="197">
        <v>0</v>
      </c>
      <c r="K166" s="197">
        <v>0</v>
      </c>
      <c r="L166" s="187"/>
    </row>
    <row r="167" spans="1:12" ht="53.25" customHeight="1" hidden="1">
      <c r="A167" s="187"/>
      <c r="B167" s="90"/>
      <c r="C167" s="90"/>
      <c r="D167" s="67" t="s">
        <v>730</v>
      </c>
      <c r="E167" s="67"/>
      <c r="F167" s="67"/>
      <c r="G167" s="63">
        <v>314</v>
      </c>
      <c r="H167" s="63">
        <v>314</v>
      </c>
      <c r="I167" s="197">
        <v>600</v>
      </c>
      <c r="J167" s="197">
        <v>0</v>
      </c>
      <c r="K167" s="197">
        <v>0</v>
      </c>
      <c r="L167" s="187"/>
    </row>
    <row r="168" spans="1:12" ht="21.75" customHeight="1" hidden="1">
      <c r="A168" s="187"/>
      <c r="B168" s="90"/>
      <c r="C168" s="90"/>
      <c r="D168" s="196"/>
      <c r="E168" s="88" t="s">
        <v>418</v>
      </c>
      <c r="F168" s="88"/>
      <c r="G168" s="63">
        <v>314</v>
      </c>
      <c r="H168" s="63">
        <v>314</v>
      </c>
      <c r="I168" s="197">
        <v>600</v>
      </c>
      <c r="J168" s="197">
        <v>0</v>
      </c>
      <c r="K168" s="197">
        <v>0</v>
      </c>
      <c r="L168" s="187"/>
    </row>
    <row r="169" spans="1:12" ht="42.75" customHeight="1" hidden="1">
      <c r="A169" s="187"/>
      <c r="B169" s="90"/>
      <c r="C169" s="90"/>
      <c r="D169" s="67" t="s">
        <v>453</v>
      </c>
      <c r="E169" s="67"/>
      <c r="F169" s="67"/>
      <c r="G169" s="63">
        <v>314</v>
      </c>
      <c r="H169" s="63">
        <v>314</v>
      </c>
      <c r="I169" s="197">
        <v>0</v>
      </c>
      <c r="J169" s="197">
        <v>0</v>
      </c>
      <c r="K169" s="197"/>
      <c r="L169" s="187"/>
    </row>
    <row r="170" spans="1:12" ht="21.75" customHeight="1" hidden="1">
      <c r="A170" s="187"/>
      <c r="B170" s="90"/>
      <c r="C170" s="90"/>
      <c r="D170" s="196"/>
      <c r="E170" s="88" t="s">
        <v>418</v>
      </c>
      <c r="F170" s="88"/>
      <c r="G170" s="63">
        <v>314</v>
      </c>
      <c r="H170" s="63">
        <v>314</v>
      </c>
      <c r="I170" s="197">
        <v>0</v>
      </c>
      <c r="J170" s="197">
        <v>0</v>
      </c>
      <c r="K170" s="197"/>
      <c r="L170" s="187"/>
    </row>
    <row r="171" spans="1:12" ht="32.25" customHeight="1" hidden="1">
      <c r="A171" s="187"/>
      <c r="B171" s="90"/>
      <c r="C171" s="90"/>
      <c r="D171" s="67" t="s">
        <v>419</v>
      </c>
      <c r="E171" s="67"/>
      <c r="F171" s="67"/>
      <c r="G171" s="63">
        <v>314</v>
      </c>
      <c r="H171" s="63">
        <v>314</v>
      </c>
      <c r="I171" s="197">
        <v>50</v>
      </c>
      <c r="J171" s="197">
        <v>47.1</v>
      </c>
      <c r="K171" s="197">
        <v>94.2</v>
      </c>
      <c r="L171" s="187"/>
    </row>
    <row r="172" spans="1:12" ht="21.75" customHeight="1" hidden="1">
      <c r="A172" s="187"/>
      <c r="B172" s="90"/>
      <c r="C172" s="90"/>
      <c r="D172" s="196"/>
      <c r="E172" s="88" t="s">
        <v>418</v>
      </c>
      <c r="F172" s="88"/>
      <c r="G172" s="63">
        <v>314</v>
      </c>
      <c r="H172" s="63">
        <v>314</v>
      </c>
      <c r="I172" s="197">
        <v>50</v>
      </c>
      <c r="J172" s="197">
        <v>47.1</v>
      </c>
      <c r="K172" s="197">
        <v>94.2</v>
      </c>
      <c r="L172" s="187"/>
    </row>
    <row r="173" spans="1:12" s="72" customFormat="1" ht="12.75" customHeight="1">
      <c r="A173" s="199"/>
      <c r="B173" s="201" t="s">
        <v>726</v>
      </c>
      <c r="C173" s="201"/>
      <c r="D173" s="201"/>
      <c r="E173" s="201"/>
      <c r="F173" s="201"/>
      <c r="G173" s="83" t="s">
        <v>417</v>
      </c>
      <c r="H173" s="83" t="s">
        <v>412</v>
      </c>
      <c r="I173" s="200">
        <v>396237.4</v>
      </c>
      <c r="J173" s="200">
        <v>276015.2</v>
      </c>
      <c r="K173" s="200">
        <v>69.6590478334453</v>
      </c>
      <c r="L173" s="199"/>
    </row>
    <row r="174" spans="1:12" ht="12.75" customHeight="1">
      <c r="A174" s="187"/>
      <c r="B174" s="90"/>
      <c r="C174" s="70" t="s">
        <v>725</v>
      </c>
      <c r="D174" s="70"/>
      <c r="E174" s="70"/>
      <c r="F174" s="70"/>
      <c r="G174" s="65" t="s">
        <v>417</v>
      </c>
      <c r="H174" s="65" t="s">
        <v>403</v>
      </c>
      <c r="I174" s="197">
        <v>3111.7</v>
      </c>
      <c r="J174" s="197">
        <v>1736.2</v>
      </c>
      <c r="K174" s="197">
        <v>55.79586721084938</v>
      </c>
      <c r="L174" s="187"/>
    </row>
    <row r="175" spans="1:12" ht="21.75" customHeight="1" hidden="1">
      <c r="A175" s="187"/>
      <c r="B175" s="90"/>
      <c r="C175" s="90"/>
      <c r="D175" s="67" t="s">
        <v>724</v>
      </c>
      <c r="E175" s="67"/>
      <c r="F175" s="67"/>
      <c r="G175" s="63">
        <v>401</v>
      </c>
      <c r="H175" s="63">
        <v>401</v>
      </c>
      <c r="I175" s="197">
        <v>72.7</v>
      </c>
      <c r="J175" s="197">
        <v>0</v>
      </c>
      <c r="K175" s="197">
        <v>0</v>
      </c>
      <c r="L175" s="187"/>
    </row>
    <row r="176" spans="1:12" ht="12.75" customHeight="1" hidden="1">
      <c r="A176" s="187"/>
      <c r="B176" s="90"/>
      <c r="C176" s="90"/>
      <c r="D176" s="196"/>
      <c r="E176" s="88" t="s">
        <v>428</v>
      </c>
      <c r="F176" s="88"/>
      <c r="G176" s="63">
        <v>401</v>
      </c>
      <c r="H176" s="63">
        <v>401</v>
      </c>
      <c r="I176" s="197">
        <v>72.7</v>
      </c>
      <c r="J176" s="197">
        <v>0</v>
      </c>
      <c r="K176" s="197">
        <v>0</v>
      </c>
      <c r="L176" s="187"/>
    </row>
    <row r="177" spans="1:12" ht="21.75" customHeight="1" hidden="1">
      <c r="A177" s="187"/>
      <c r="B177" s="90"/>
      <c r="C177" s="90"/>
      <c r="D177" s="67" t="s">
        <v>722</v>
      </c>
      <c r="E177" s="67"/>
      <c r="F177" s="67"/>
      <c r="G177" s="63">
        <v>401</v>
      </c>
      <c r="H177" s="63">
        <v>401</v>
      </c>
      <c r="I177" s="197">
        <v>2989</v>
      </c>
      <c r="J177" s="197">
        <v>1686.2</v>
      </c>
      <c r="K177" s="197">
        <v>56.4135162261626</v>
      </c>
      <c r="L177" s="187"/>
    </row>
    <row r="178" spans="1:12" ht="21.75" customHeight="1" hidden="1">
      <c r="A178" s="187"/>
      <c r="B178" s="90"/>
      <c r="C178" s="90"/>
      <c r="D178" s="196"/>
      <c r="E178" s="88" t="s">
        <v>553</v>
      </c>
      <c r="F178" s="88"/>
      <c r="G178" s="63">
        <v>401</v>
      </c>
      <c r="H178" s="63">
        <v>401</v>
      </c>
      <c r="I178" s="197">
        <v>411.8</v>
      </c>
      <c r="J178" s="197">
        <v>177.4</v>
      </c>
      <c r="K178" s="197">
        <v>43.0791646430306</v>
      </c>
      <c r="L178" s="187"/>
    </row>
    <row r="179" spans="1:12" ht="21.75" customHeight="1" hidden="1">
      <c r="A179" s="187"/>
      <c r="B179" s="90"/>
      <c r="C179" s="90"/>
      <c r="D179" s="196"/>
      <c r="E179" s="88" t="s">
        <v>418</v>
      </c>
      <c r="F179" s="88"/>
      <c r="G179" s="63">
        <v>401</v>
      </c>
      <c r="H179" s="63">
        <v>401</v>
      </c>
      <c r="I179" s="197">
        <v>0</v>
      </c>
      <c r="J179" s="197">
        <v>0</v>
      </c>
      <c r="K179" s="197"/>
      <c r="L179" s="187"/>
    </row>
    <row r="180" spans="1:12" ht="12.75" customHeight="1" hidden="1">
      <c r="A180" s="187"/>
      <c r="B180" s="90"/>
      <c r="C180" s="90"/>
      <c r="D180" s="196"/>
      <c r="E180" s="88" t="s">
        <v>428</v>
      </c>
      <c r="F180" s="88"/>
      <c r="G180" s="63">
        <v>401</v>
      </c>
      <c r="H180" s="63">
        <v>401</v>
      </c>
      <c r="I180" s="197">
        <v>353.3</v>
      </c>
      <c r="J180" s="197">
        <v>207.3</v>
      </c>
      <c r="K180" s="197">
        <v>58.67534673082366</v>
      </c>
      <c r="L180" s="187"/>
    </row>
    <row r="181" spans="1:12" ht="12.75" customHeight="1" hidden="1">
      <c r="A181" s="187"/>
      <c r="B181" s="90"/>
      <c r="C181" s="90"/>
      <c r="D181" s="196"/>
      <c r="E181" s="88" t="s">
        <v>521</v>
      </c>
      <c r="F181" s="88"/>
      <c r="G181" s="63">
        <v>401</v>
      </c>
      <c r="H181" s="63">
        <v>401</v>
      </c>
      <c r="I181" s="197">
        <v>2223.9</v>
      </c>
      <c r="J181" s="197">
        <v>1301.5</v>
      </c>
      <c r="K181" s="197">
        <v>58.523314897252575</v>
      </c>
      <c r="L181" s="187"/>
    </row>
    <row r="182" spans="1:12" ht="32.25" customHeight="1" hidden="1">
      <c r="A182" s="187"/>
      <c r="B182" s="90"/>
      <c r="C182" s="90"/>
      <c r="D182" s="67" t="s">
        <v>720</v>
      </c>
      <c r="E182" s="67"/>
      <c r="F182" s="67"/>
      <c r="G182" s="63">
        <v>401</v>
      </c>
      <c r="H182" s="63">
        <v>401</v>
      </c>
      <c r="I182" s="197">
        <v>50</v>
      </c>
      <c r="J182" s="197">
        <v>50</v>
      </c>
      <c r="K182" s="197">
        <v>100</v>
      </c>
      <c r="L182" s="187"/>
    </row>
    <row r="183" spans="1:12" ht="21.75" customHeight="1" hidden="1">
      <c r="A183" s="187"/>
      <c r="B183" s="90"/>
      <c r="C183" s="90"/>
      <c r="D183" s="196"/>
      <c r="E183" s="88" t="s">
        <v>418</v>
      </c>
      <c r="F183" s="88"/>
      <c r="G183" s="63">
        <v>401</v>
      </c>
      <c r="H183" s="63">
        <v>401</v>
      </c>
      <c r="I183" s="197">
        <v>0</v>
      </c>
      <c r="J183" s="197">
        <v>0</v>
      </c>
      <c r="K183" s="197"/>
      <c r="L183" s="187"/>
    </row>
    <row r="184" spans="1:12" ht="12.75" customHeight="1" hidden="1">
      <c r="A184" s="187"/>
      <c r="B184" s="90"/>
      <c r="C184" s="90"/>
      <c r="D184" s="196"/>
      <c r="E184" s="88" t="s">
        <v>428</v>
      </c>
      <c r="F184" s="88"/>
      <c r="G184" s="63">
        <v>401</v>
      </c>
      <c r="H184" s="63">
        <v>401</v>
      </c>
      <c r="I184" s="197">
        <v>50</v>
      </c>
      <c r="J184" s="197">
        <v>50</v>
      </c>
      <c r="K184" s="197">
        <v>100</v>
      </c>
      <c r="L184" s="187"/>
    </row>
    <row r="185" spans="1:12" ht="12.75" customHeight="1">
      <c r="A185" s="187"/>
      <c r="B185" s="90"/>
      <c r="C185" s="70" t="s">
        <v>718</v>
      </c>
      <c r="D185" s="70"/>
      <c r="E185" s="70"/>
      <c r="F185" s="70"/>
      <c r="G185" s="65" t="s">
        <v>417</v>
      </c>
      <c r="H185" s="65" t="s">
        <v>436</v>
      </c>
      <c r="I185" s="197">
        <v>5836.9</v>
      </c>
      <c r="J185" s="197">
        <v>3969.4</v>
      </c>
      <c r="K185" s="197">
        <v>68.00527677362984</v>
      </c>
      <c r="L185" s="187"/>
    </row>
    <row r="186" spans="1:12" ht="21.75" customHeight="1" hidden="1">
      <c r="A186" s="187"/>
      <c r="B186" s="90"/>
      <c r="C186" s="90"/>
      <c r="D186" s="67" t="s">
        <v>717</v>
      </c>
      <c r="E186" s="67"/>
      <c r="F186" s="67"/>
      <c r="G186" s="65" t="s">
        <v>436</v>
      </c>
      <c r="H186" s="63">
        <v>405</v>
      </c>
      <c r="I186" s="197">
        <v>5532.8</v>
      </c>
      <c r="J186" s="197">
        <v>3770.4</v>
      </c>
      <c r="K186" s="197">
        <v>68.14632735685367</v>
      </c>
      <c r="L186" s="187"/>
    </row>
    <row r="187" spans="1:12" ht="21.75" customHeight="1" hidden="1">
      <c r="A187" s="187"/>
      <c r="B187" s="90"/>
      <c r="C187" s="90"/>
      <c r="D187" s="196"/>
      <c r="E187" s="88" t="s">
        <v>596</v>
      </c>
      <c r="F187" s="88"/>
      <c r="G187" s="63">
        <v>401</v>
      </c>
      <c r="H187" s="63">
        <v>405</v>
      </c>
      <c r="I187" s="197">
        <v>5532.8</v>
      </c>
      <c r="J187" s="197">
        <v>3770.4</v>
      </c>
      <c r="K187" s="197">
        <v>68.14632735685367</v>
      </c>
      <c r="L187" s="187"/>
    </row>
    <row r="188" spans="1:12" ht="21.75" customHeight="1" hidden="1">
      <c r="A188" s="187"/>
      <c r="B188" s="90"/>
      <c r="C188" s="90"/>
      <c r="D188" s="67" t="s">
        <v>1177</v>
      </c>
      <c r="E188" s="67"/>
      <c r="F188" s="67"/>
      <c r="G188" s="63">
        <v>401</v>
      </c>
      <c r="H188" s="63">
        <v>405</v>
      </c>
      <c r="I188" s="197">
        <v>0</v>
      </c>
      <c r="J188" s="197">
        <v>0</v>
      </c>
      <c r="K188" s="197"/>
      <c r="L188" s="187"/>
    </row>
    <row r="189" spans="1:12" ht="21.75" customHeight="1" hidden="1">
      <c r="A189" s="187"/>
      <c r="B189" s="90"/>
      <c r="C189" s="90"/>
      <c r="D189" s="196"/>
      <c r="E189" s="88" t="s">
        <v>596</v>
      </c>
      <c r="F189" s="88"/>
      <c r="G189" s="63">
        <v>401</v>
      </c>
      <c r="H189" s="63">
        <v>405</v>
      </c>
      <c r="I189" s="197">
        <v>0</v>
      </c>
      <c r="J189" s="197">
        <v>0</v>
      </c>
      <c r="K189" s="197"/>
      <c r="L189" s="187"/>
    </row>
    <row r="190" spans="1:12" ht="32.25" customHeight="1" hidden="1">
      <c r="A190" s="187"/>
      <c r="B190" s="90"/>
      <c r="C190" s="90"/>
      <c r="D190" s="67" t="s">
        <v>715</v>
      </c>
      <c r="E190" s="67"/>
      <c r="F190" s="67"/>
      <c r="G190" s="63">
        <v>401</v>
      </c>
      <c r="H190" s="63">
        <v>405</v>
      </c>
      <c r="I190" s="197">
        <v>304.1</v>
      </c>
      <c r="J190" s="197">
        <v>199</v>
      </c>
      <c r="K190" s="197">
        <v>65.43900032883919</v>
      </c>
      <c r="L190" s="187"/>
    </row>
    <row r="191" spans="1:12" ht="21.75" customHeight="1" hidden="1">
      <c r="A191" s="187"/>
      <c r="B191" s="90"/>
      <c r="C191" s="90"/>
      <c r="D191" s="196"/>
      <c r="E191" s="88" t="s">
        <v>418</v>
      </c>
      <c r="F191" s="88"/>
      <c r="G191" s="63">
        <v>401</v>
      </c>
      <c r="H191" s="63">
        <v>405</v>
      </c>
      <c r="I191" s="197">
        <v>304.1</v>
      </c>
      <c r="J191" s="197">
        <v>199</v>
      </c>
      <c r="K191" s="197">
        <v>65.43900032883919</v>
      </c>
      <c r="L191" s="187"/>
    </row>
    <row r="192" spans="1:12" ht="12.75" customHeight="1">
      <c r="A192" s="187"/>
      <c r="B192" s="90"/>
      <c r="C192" s="70" t="s">
        <v>713</v>
      </c>
      <c r="D192" s="70"/>
      <c r="E192" s="70"/>
      <c r="F192" s="70"/>
      <c r="G192" s="65" t="s">
        <v>417</v>
      </c>
      <c r="H192" s="65" t="s">
        <v>544</v>
      </c>
      <c r="I192" s="197">
        <v>68.5</v>
      </c>
      <c r="J192" s="197">
        <v>0</v>
      </c>
      <c r="K192" s="197">
        <v>0</v>
      </c>
      <c r="L192" s="187"/>
    </row>
    <row r="193" spans="1:12" ht="21.75" customHeight="1" hidden="1">
      <c r="A193" s="187"/>
      <c r="B193" s="90"/>
      <c r="C193" s="90"/>
      <c r="D193" s="67" t="s">
        <v>640</v>
      </c>
      <c r="E193" s="67"/>
      <c r="F193" s="67"/>
      <c r="G193" s="63">
        <v>401</v>
      </c>
      <c r="H193" s="63">
        <v>407</v>
      </c>
      <c r="I193" s="197">
        <v>68.5</v>
      </c>
      <c r="J193" s="197">
        <v>0</v>
      </c>
      <c r="K193" s="197">
        <v>0</v>
      </c>
      <c r="L193" s="187"/>
    </row>
    <row r="194" spans="1:12" ht="21.75" customHeight="1" hidden="1">
      <c r="A194" s="187"/>
      <c r="B194" s="90"/>
      <c r="C194" s="90"/>
      <c r="D194" s="196"/>
      <c r="E194" s="88" t="s">
        <v>418</v>
      </c>
      <c r="F194" s="88"/>
      <c r="G194" s="63">
        <v>401</v>
      </c>
      <c r="H194" s="63">
        <v>407</v>
      </c>
      <c r="I194" s="197">
        <v>68.5</v>
      </c>
      <c r="J194" s="197">
        <v>0</v>
      </c>
      <c r="K194" s="197">
        <v>0</v>
      </c>
      <c r="L194" s="187"/>
    </row>
    <row r="195" spans="1:12" ht="12.75" customHeight="1">
      <c r="A195" s="187"/>
      <c r="B195" s="90"/>
      <c r="C195" s="70" t="s">
        <v>712</v>
      </c>
      <c r="D195" s="70"/>
      <c r="E195" s="70"/>
      <c r="F195" s="70"/>
      <c r="G195" s="65" t="s">
        <v>417</v>
      </c>
      <c r="H195" s="65" t="s">
        <v>520</v>
      </c>
      <c r="I195" s="197">
        <v>6500</v>
      </c>
      <c r="J195" s="197">
        <v>3995.4</v>
      </c>
      <c r="K195" s="197">
        <v>61.46769230769231</v>
      </c>
      <c r="L195" s="187"/>
    </row>
    <row r="196" spans="1:12" ht="42.75" customHeight="1" hidden="1">
      <c r="A196" s="187"/>
      <c r="B196" s="90"/>
      <c r="C196" s="90"/>
      <c r="D196" s="67" t="s">
        <v>711</v>
      </c>
      <c r="E196" s="67"/>
      <c r="F196" s="67"/>
      <c r="G196" s="63">
        <v>401</v>
      </c>
      <c r="H196" s="63">
        <v>408</v>
      </c>
      <c r="I196" s="197">
        <v>6500</v>
      </c>
      <c r="J196" s="197">
        <v>3995.4</v>
      </c>
      <c r="K196" s="197">
        <v>61.46769230769231</v>
      </c>
      <c r="L196" s="187"/>
    </row>
    <row r="197" spans="1:12" ht="21.75" customHeight="1" hidden="1">
      <c r="A197" s="187"/>
      <c r="B197" s="90"/>
      <c r="C197" s="90"/>
      <c r="D197" s="196"/>
      <c r="E197" s="88" t="s">
        <v>596</v>
      </c>
      <c r="F197" s="88"/>
      <c r="G197" s="65" t="s">
        <v>436</v>
      </c>
      <c r="H197" s="63">
        <v>408</v>
      </c>
      <c r="I197" s="197">
        <v>6500</v>
      </c>
      <c r="J197" s="197">
        <v>3995.4</v>
      </c>
      <c r="K197" s="197">
        <v>61.46769230769231</v>
      </c>
      <c r="L197" s="187"/>
    </row>
    <row r="198" spans="1:12" ht="12.75" customHeight="1">
      <c r="A198" s="187"/>
      <c r="B198" s="90"/>
      <c r="C198" s="70" t="s">
        <v>709</v>
      </c>
      <c r="D198" s="70"/>
      <c r="E198" s="70"/>
      <c r="F198" s="70"/>
      <c r="G198" s="65" t="s">
        <v>417</v>
      </c>
      <c r="H198" s="65" t="s">
        <v>543</v>
      </c>
      <c r="I198" s="197">
        <v>191902.1</v>
      </c>
      <c r="J198" s="197">
        <v>134507.9</v>
      </c>
      <c r="K198" s="197">
        <v>70.09193750354999</v>
      </c>
      <c r="L198" s="187"/>
    </row>
    <row r="199" spans="1:12" ht="32.25" customHeight="1" hidden="1">
      <c r="A199" s="187"/>
      <c r="B199" s="90"/>
      <c r="C199" s="90"/>
      <c r="D199" s="67" t="s">
        <v>606</v>
      </c>
      <c r="E199" s="67"/>
      <c r="F199" s="67"/>
      <c r="G199" s="63">
        <v>401</v>
      </c>
      <c r="H199" s="63">
        <v>409</v>
      </c>
      <c r="I199" s="197">
        <v>823.5</v>
      </c>
      <c r="J199" s="197">
        <v>823.5</v>
      </c>
      <c r="K199" s="197">
        <v>100</v>
      </c>
      <c r="L199" s="187"/>
    </row>
    <row r="200" spans="1:12" ht="21.75" customHeight="1" hidden="1">
      <c r="A200" s="187"/>
      <c r="B200" s="90"/>
      <c r="C200" s="90"/>
      <c r="D200" s="196"/>
      <c r="E200" s="88" t="s">
        <v>418</v>
      </c>
      <c r="F200" s="88"/>
      <c r="G200" s="63">
        <v>401</v>
      </c>
      <c r="H200" s="63">
        <v>409</v>
      </c>
      <c r="I200" s="197">
        <v>823.5</v>
      </c>
      <c r="J200" s="197">
        <v>823.5</v>
      </c>
      <c r="K200" s="197">
        <v>100</v>
      </c>
      <c r="L200" s="187"/>
    </row>
    <row r="201" spans="1:12" ht="42.75" customHeight="1" hidden="1">
      <c r="A201" s="187"/>
      <c r="B201" s="90"/>
      <c r="C201" s="90"/>
      <c r="D201" s="67" t="s">
        <v>708</v>
      </c>
      <c r="E201" s="67"/>
      <c r="F201" s="67"/>
      <c r="G201" s="63">
        <v>401</v>
      </c>
      <c r="H201" s="63">
        <v>409</v>
      </c>
      <c r="I201" s="197">
        <v>10000</v>
      </c>
      <c r="J201" s="197">
        <v>4718.7</v>
      </c>
      <c r="K201" s="197">
        <v>47.187</v>
      </c>
      <c r="L201" s="187"/>
    </row>
    <row r="202" spans="1:12" ht="21.75" customHeight="1" hidden="1">
      <c r="A202" s="187"/>
      <c r="B202" s="90"/>
      <c r="C202" s="90"/>
      <c r="D202" s="196"/>
      <c r="E202" s="88" t="s">
        <v>418</v>
      </c>
      <c r="F202" s="88"/>
      <c r="G202" s="63">
        <v>401</v>
      </c>
      <c r="H202" s="63">
        <v>409</v>
      </c>
      <c r="I202" s="197">
        <v>602</v>
      </c>
      <c r="J202" s="197">
        <v>94.4</v>
      </c>
      <c r="K202" s="197">
        <v>15.68106312292359</v>
      </c>
      <c r="L202" s="187"/>
    </row>
    <row r="203" spans="1:12" ht="21.75" customHeight="1" hidden="1">
      <c r="A203" s="187"/>
      <c r="B203" s="90"/>
      <c r="C203" s="90"/>
      <c r="D203" s="196"/>
      <c r="E203" s="88" t="s">
        <v>445</v>
      </c>
      <c r="F203" s="88"/>
      <c r="G203" s="63">
        <v>401</v>
      </c>
      <c r="H203" s="63">
        <v>409</v>
      </c>
      <c r="I203" s="197">
        <v>9398</v>
      </c>
      <c r="J203" s="197">
        <v>4624.3</v>
      </c>
      <c r="K203" s="197">
        <v>49.20515003192168</v>
      </c>
      <c r="L203" s="187"/>
    </row>
    <row r="204" spans="1:12" ht="42.75" customHeight="1" hidden="1">
      <c r="A204" s="187"/>
      <c r="B204" s="90"/>
      <c r="C204" s="90"/>
      <c r="D204" s="67" t="s">
        <v>706</v>
      </c>
      <c r="E204" s="67"/>
      <c r="F204" s="67"/>
      <c r="G204" s="63">
        <v>401</v>
      </c>
      <c r="H204" s="63">
        <v>409</v>
      </c>
      <c r="I204" s="197">
        <v>29248</v>
      </c>
      <c r="J204" s="197">
        <v>21071.5</v>
      </c>
      <c r="K204" s="197">
        <v>72.04424234135668</v>
      </c>
      <c r="L204" s="187"/>
    </row>
    <row r="205" spans="1:12" ht="21.75" customHeight="1" hidden="1">
      <c r="A205" s="187"/>
      <c r="B205" s="90"/>
      <c r="C205" s="90"/>
      <c r="D205" s="196"/>
      <c r="E205" s="88" t="s">
        <v>418</v>
      </c>
      <c r="F205" s="88"/>
      <c r="G205" s="63">
        <v>401</v>
      </c>
      <c r="H205" s="63">
        <v>409</v>
      </c>
      <c r="I205" s="197">
        <v>25997</v>
      </c>
      <c r="J205" s="197">
        <v>17820.4</v>
      </c>
      <c r="K205" s="197">
        <v>68.54790937415856</v>
      </c>
      <c r="L205" s="187"/>
    </row>
    <row r="206" spans="1:12" ht="21.75" customHeight="1" hidden="1">
      <c r="A206" s="187"/>
      <c r="B206" s="90"/>
      <c r="C206" s="90"/>
      <c r="D206" s="196"/>
      <c r="E206" s="88" t="s">
        <v>445</v>
      </c>
      <c r="F206" s="88"/>
      <c r="G206" s="63">
        <v>401</v>
      </c>
      <c r="H206" s="63">
        <v>409</v>
      </c>
      <c r="I206" s="197">
        <v>3251</v>
      </c>
      <c r="J206" s="197">
        <v>3251.1</v>
      </c>
      <c r="K206" s="197">
        <v>100.00307597662257</v>
      </c>
      <c r="L206" s="187"/>
    </row>
    <row r="207" spans="1:12" ht="42.75" customHeight="1" hidden="1">
      <c r="A207" s="187"/>
      <c r="B207" s="90"/>
      <c r="C207" s="90"/>
      <c r="D207" s="67" t="s">
        <v>704</v>
      </c>
      <c r="E207" s="67"/>
      <c r="F207" s="67"/>
      <c r="G207" s="63">
        <v>401</v>
      </c>
      <c r="H207" s="63">
        <v>409</v>
      </c>
      <c r="I207" s="197">
        <v>61717.8</v>
      </c>
      <c r="J207" s="197">
        <v>61717.8</v>
      </c>
      <c r="K207" s="197">
        <v>100</v>
      </c>
      <c r="L207" s="187"/>
    </row>
    <row r="208" spans="1:12" ht="21.75" customHeight="1" hidden="1">
      <c r="A208" s="187"/>
      <c r="B208" s="90"/>
      <c r="C208" s="90"/>
      <c r="D208" s="196"/>
      <c r="E208" s="88" t="s">
        <v>418</v>
      </c>
      <c r="F208" s="88"/>
      <c r="G208" s="63">
        <v>401</v>
      </c>
      <c r="H208" s="63">
        <v>409</v>
      </c>
      <c r="I208" s="197">
        <v>0</v>
      </c>
      <c r="J208" s="197">
        <v>0</v>
      </c>
      <c r="K208" s="197"/>
      <c r="L208" s="187"/>
    </row>
    <row r="209" spans="1:12" ht="21.75" customHeight="1" hidden="1">
      <c r="A209" s="187"/>
      <c r="B209" s="90"/>
      <c r="C209" s="90"/>
      <c r="D209" s="196"/>
      <c r="E209" s="88" t="s">
        <v>445</v>
      </c>
      <c r="F209" s="88"/>
      <c r="G209" s="65" t="s">
        <v>467</v>
      </c>
      <c r="H209" s="63">
        <v>409</v>
      </c>
      <c r="I209" s="197">
        <v>61717.8</v>
      </c>
      <c r="J209" s="197">
        <v>61717.8</v>
      </c>
      <c r="K209" s="197">
        <v>100</v>
      </c>
      <c r="L209" s="187"/>
    </row>
    <row r="210" spans="1:12" ht="42.75" customHeight="1" hidden="1">
      <c r="A210" s="187"/>
      <c r="B210" s="90"/>
      <c r="C210" s="90"/>
      <c r="D210" s="67" t="s">
        <v>702</v>
      </c>
      <c r="E210" s="67"/>
      <c r="F210" s="67"/>
      <c r="G210" s="65" t="s">
        <v>544</v>
      </c>
      <c r="H210" s="63">
        <v>409</v>
      </c>
      <c r="I210" s="197">
        <v>70305</v>
      </c>
      <c r="J210" s="197">
        <v>32649.6</v>
      </c>
      <c r="K210" s="197">
        <v>46.43994026029443</v>
      </c>
      <c r="L210" s="187"/>
    </row>
    <row r="211" spans="1:12" ht="21.75" customHeight="1" hidden="1">
      <c r="A211" s="187"/>
      <c r="B211" s="90"/>
      <c r="C211" s="90"/>
      <c r="D211" s="196"/>
      <c r="E211" s="88" t="s">
        <v>418</v>
      </c>
      <c r="F211" s="88"/>
      <c r="G211" s="63">
        <v>401</v>
      </c>
      <c r="H211" s="63">
        <v>409</v>
      </c>
      <c r="I211" s="197">
        <v>70305</v>
      </c>
      <c r="J211" s="197">
        <v>32649.6</v>
      </c>
      <c r="K211" s="197">
        <v>46.43994026029443</v>
      </c>
      <c r="L211" s="187"/>
    </row>
    <row r="212" spans="1:12" ht="63.75" customHeight="1" hidden="1">
      <c r="A212" s="187"/>
      <c r="B212" s="90"/>
      <c r="C212" s="90"/>
      <c r="D212" s="67" t="s">
        <v>700</v>
      </c>
      <c r="E212" s="67"/>
      <c r="F212" s="67"/>
      <c r="G212" s="63">
        <v>401</v>
      </c>
      <c r="H212" s="63">
        <v>409</v>
      </c>
      <c r="I212" s="197">
        <v>10000</v>
      </c>
      <c r="J212" s="197">
        <v>9922.8</v>
      </c>
      <c r="K212" s="197">
        <v>99.228</v>
      </c>
      <c r="L212" s="187"/>
    </row>
    <row r="213" spans="1:12" ht="21.75" customHeight="1" hidden="1">
      <c r="A213" s="187"/>
      <c r="B213" s="90"/>
      <c r="C213" s="90"/>
      <c r="D213" s="196"/>
      <c r="E213" s="88" t="s">
        <v>596</v>
      </c>
      <c r="F213" s="88"/>
      <c r="G213" s="63">
        <v>401</v>
      </c>
      <c r="H213" s="63">
        <v>409</v>
      </c>
      <c r="I213" s="197">
        <v>10000</v>
      </c>
      <c r="J213" s="197">
        <v>9922.8</v>
      </c>
      <c r="K213" s="197">
        <v>99.228</v>
      </c>
      <c r="L213" s="187"/>
    </row>
    <row r="214" spans="1:12" ht="32.25" customHeight="1" hidden="1">
      <c r="A214" s="187"/>
      <c r="B214" s="90"/>
      <c r="C214" s="90"/>
      <c r="D214" s="67" t="s">
        <v>698</v>
      </c>
      <c r="E214" s="67"/>
      <c r="F214" s="67"/>
      <c r="G214" s="63">
        <v>401</v>
      </c>
      <c r="H214" s="63">
        <v>409</v>
      </c>
      <c r="I214" s="197">
        <v>83.6</v>
      </c>
      <c r="J214" s="197">
        <v>24.9</v>
      </c>
      <c r="K214" s="197">
        <v>29.784688995215312</v>
      </c>
      <c r="L214" s="187"/>
    </row>
    <row r="215" spans="1:12" ht="21.75" customHeight="1" hidden="1">
      <c r="A215" s="187"/>
      <c r="B215" s="90"/>
      <c r="C215" s="90"/>
      <c r="D215" s="196"/>
      <c r="E215" s="88" t="s">
        <v>445</v>
      </c>
      <c r="F215" s="88"/>
      <c r="G215" s="63">
        <v>401</v>
      </c>
      <c r="H215" s="63">
        <v>409</v>
      </c>
      <c r="I215" s="197">
        <v>83.6</v>
      </c>
      <c r="J215" s="197">
        <v>24.9</v>
      </c>
      <c r="K215" s="197">
        <v>29.784688995215312</v>
      </c>
      <c r="L215" s="187"/>
    </row>
    <row r="216" spans="1:12" ht="53.25" customHeight="1" hidden="1">
      <c r="A216" s="187"/>
      <c r="B216" s="90"/>
      <c r="C216" s="90"/>
      <c r="D216" s="67" t="s">
        <v>696</v>
      </c>
      <c r="E216" s="67"/>
      <c r="F216" s="67"/>
      <c r="G216" s="63">
        <v>401</v>
      </c>
      <c r="H216" s="63">
        <v>409</v>
      </c>
      <c r="I216" s="197">
        <v>8279.4</v>
      </c>
      <c r="J216" s="197">
        <v>2467.1</v>
      </c>
      <c r="K216" s="197">
        <v>29.798052999009588</v>
      </c>
      <c r="L216" s="187"/>
    </row>
    <row r="217" spans="1:12" ht="21.75" customHeight="1" hidden="1">
      <c r="A217" s="187"/>
      <c r="B217" s="90"/>
      <c r="C217" s="90"/>
      <c r="D217" s="196"/>
      <c r="E217" s="88" t="s">
        <v>445</v>
      </c>
      <c r="F217" s="88"/>
      <c r="G217" s="63">
        <v>401</v>
      </c>
      <c r="H217" s="63">
        <v>409</v>
      </c>
      <c r="I217" s="197">
        <v>8279.4</v>
      </c>
      <c r="J217" s="197">
        <v>2467.1</v>
      </c>
      <c r="K217" s="197">
        <v>29.798052999009588</v>
      </c>
      <c r="L217" s="187"/>
    </row>
    <row r="218" spans="1:12" ht="42.75" customHeight="1" hidden="1">
      <c r="A218" s="187"/>
      <c r="B218" s="90"/>
      <c r="C218" s="90"/>
      <c r="D218" s="67" t="s">
        <v>694</v>
      </c>
      <c r="E218" s="67"/>
      <c r="F218" s="67"/>
      <c r="G218" s="63">
        <v>401</v>
      </c>
      <c r="H218" s="63">
        <v>409</v>
      </c>
      <c r="I218" s="197">
        <v>285.2</v>
      </c>
      <c r="J218" s="197">
        <v>222.4</v>
      </c>
      <c r="K218" s="197">
        <v>77.9803646563815</v>
      </c>
      <c r="L218" s="187"/>
    </row>
    <row r="219" spans="1:12" ht="12.75" customHeight="1" hidden="1">
      <c r="A219" s="187"/>
      <c r="B219" s="90"/>
      <c r="C219" s="90"/>
      <c r="D219" s="196"/>
      <c r="E219" s="88" t="s">
        <v>428</v>
      </c>
      <c r="F219" s="88"/>
      <c r="G219" s="63">
        <v>401</v>
      </c>
      <c r="H219" s="63">
        <v>409</v>
      </c>
      <c r="I219" s="197">
        <v>285.2</v>
      </c>
      <c r="J219" s="197">
        <v>222.4</v>
      </c>
      <c r="K219" s="197">
        <v>77.9803646563815</v>
      </c>
      <c r="L219" s="187"/>
    </row>
    <row r="220" spans="1:12" ht="74.25" customHeight="1" hidden="1">
      <c r="A220" s="187"/>
      <c r="B220" s="90"/>
      <c r="C220" s="90"/>
      <c r="D220" s="67" t="s">
        <v>1176</v>
      </c>
      <c r="E220" s="67"/>
      <c r="F220" s="67"/>
      <c r="G220" s="63">
        <v>401</v>
      </c>
      <c r="H220" s="63">
        <v>409</v>
      </c>
      <c r="I220" s="197">
        <v>0</v>
      </c>
      <c r="J220" s="197">
        <v>0</v>
      </c>
      <c r="K220" s="197"/>
      <c r="L220" s="187"/>
    </row>
    <row r="221" spans="1:12" ht="12.75" customHeight="1" hidden="1">
      <c r="A221" s="187"/>
      <c r="B221" s="90"/>
      <c r="C221" s="90"/>
      <c r="D221" s="196"/>
      <c r="E221" s="88" t="s">
        <v>428</v>
      </c>
      <c r="F221" s="88"/>
      <c r="G221" s="65" t="s">
        <v>544</v>
      </c>
      <c r="H221" s="63">
        <v>409</v>
      </c>
      <c r="I221" s="197">
        <v>0</v>
      </c>
      <c r="J221" s="197">
        <v>0</v>
      </c>
      <c r="K221" s="197"/>
      <c r="L221" s="187"/>
    </row>
    <row r="222" spans="1:12" ht="74.25" customHeight="1" hidden="1">
      <c r="A222" s="187"/>
      <c r="B222" s="90"/>
      <c r="C222" s="90"/>
      <c r="D222" s="67" t="s">
        <v>692</v>
      </c>
      <c r="E222" s="67"/>
      <c r="F222" s="67"/>
      <c r="G222" s="65" t="s">
        <v>520</v>
      </c>
      <c r="H222" s="63">
        <v>409</v>
      </c>
      <c r="I222" s="197">
        <v>1159.6</v>
      </c>
      <c r="J222" s="197">
        <v>889.6</v>
      </c>
      <c r="K222" s="197">
        <v>76.71610900310452</v>
      </c>
      <c r="L222" s="187"/>
    </row>
    <row r="223" spans="1:12" ht="12.75" customHeight="1" hidden="1">
      <c r="A223" s="187"/>
      <c r="B223" s="90"/>
      <c r="C223" s="90"/>
      <c r="D223" s="196"/>
      <c r="E223" s="88" t="s">
        <v>428</v>
      </c>
      <c r="F223" s="88"/>
      <c r="G223" s="63">
        <v>401</v>
      </c>
      <c r="H223" s="63">
        <v>409</v>
      </c>
      <c r="I223" s="197">
        <v>1159.6</v>
      </c>
      <c r="J223" s="197">
        <v>889.6</v>
      </c>
      <c r="K223" s="197">
        <v>76.71610900310452</v>
      </c>
      <c r="L223" s="187"/>
    </row>
    <row r="224" spans="1:12" ht="12.75" customHeight="1">
      <c r="A224" s="187"/>
      <c r="B224" s="90"/>
      <c r="C224" s="70" t="s">
        <v>689</v>
      </c>
      <c r="D224" s="70"/>
      <c r="E224" s="70"/>
      <c r="F224" s="70"/>
      <c r="G224" s="65" t="s">
        <v>417</v>
      </c>
      <c r="H224" s="65" t="s">
        <v>466</v>
      </c>
      <c r="I224" s="197">
        <v>33875.4</v>
      </c>
      <c r="J224" s="197">
        <v>17801.1</v>
      </c>
      <c r="K224" s="197">
        <v>52.54875219185603</v>
      </c>
      <c r="L224" s="187"/>
    </row>
    <row r="225" spans="1:12" ht="32.25" customHeight="1" hidden="1">
      <c r="A225" s="187"/>
      <c r="B225" s="90"/>
      <c r="C225" s="90"/>
      <c r="D225" s="67" t="s">
        <v>688</v>
      </c>
      <c r="E225" s="67"/>
      <c r="F225" s="67"/>
      <c r="G225" s="63">
        <v>401</v>
      </c>
      <c r="H225" s="63">
        <v>410</v>
      </c>
      <c r="I225" s="197">
        <v>1710.5</v>
      </c>
      <c r="J225" s="197">
        <v>627.1</v>
      </c>
      <c r="K225" s="197">
        <v>36.661794796843026</v>
      </c>
      <c r="L225" s="187"/>
    </row>
    <row r="226" spans="1:12" ht="12.75" customHeight="1" hidden="1">
      <c r="A226" s="187"/>
      <c r="B226" s="90"/>
      <c r="C226" s="90"/>
      <c r="D226" s="196"/>
      <c r="E226" s="88" t="s">
        <v>470</v>
      </c>
      <c r="F226" s="88"/>
      <c r="G226" s="63">
        <v>401</v>
      </c>
      <c r="H226" s="63">
        <v>410</v>
      </c>
      <c r="I226" s="197">
        <v>1710.5</v>
      </c>
      <c r="J226" s="197">
        <v>627.1</v>
      </c>
      <c r="K226" s="197">
        <v>36.661794796843026</v>
      </c>
      <c r="L226" s="187"/>
    </row>
    <row r="227" spans="1:12" ht="21.75" customHeight="1" hidden="1">
      <c r="A227" s="187"/>
      <c r="B227" s="90"/>
      <c r="C227" s="90"/>
      <c r="D227" s="67" t="s">
        <v>686</v>
      </c>
      <c r="E227" s="67"/>
      <c r="F227" s="67"/>
      <c r="G227" s="63">
        <v>401</v>
      </c>
      <c r="H227" s="63">
        <v>410</v>
      </c>
      <c r="I227" s="197">
        <v>807.5</v>
      </c>
      <c r="J227" s="197">
        <v>274.2</v>
      </c>
      <c r="K227" s="197">
        <v>33.95665634674923</v>
      </c>
      <c r="L227" s="187"/>
    </row>
    <row r="228" spans="1:12" ht="12.75" customHeight="1" hidden="1">
      <c r="A228" s="187"/>
      <c r="B228" s="90"/>
      <c r="C228" s="90"/>
      <c r="D228" s="196"/>
      <c r="E228" s="88" t="s">
        <v>470</v>
      </c>
      <c r="F228" s="88"/>
      <c r="G228" s="63">
        <v>401</v>
      </c>
      <c r="H228" s="63">
        <v>410</v>
      </c>
      <c r="I228" s="197">
        <v>807.5</v>
      </c>
      <c r="J228" s="197">
        <v>274.2</v>
      </c>
      <c r="K228" s="197">
        <v>33.95665634674923</v>
      </c>
      <c r="L228" s="187"/>
    </row>
    <row r="229" spans="1:12" ht="32.25" customHeight="1" hidden="1">
      <c r="A229" s="187"/>
      <c r="B229" s="90"/>
      <c r="C229" s="90"/>
      <c r="D229" s="67" t="s">
        <v>684</v>
      </c>
      <c r="E229" s="67"/>
      <c r="F229" s="67"/>
      <c r="G229" s="63">
        <v>401</v>
      </c>
      <c r="H229" s="63">
        <v>410</v>
      </c>
      <c r="I229" s="197">
        <v>14055.6</v>
      </c>
      <c r="J229" s="197">
        <v>11086.7</v>
      </c>
      <c r="K229" s="197">
        <v>78.87745809499417</v>
      </c>
      <c r="L229" s="187"/>
    </row>
    <row r="230" spans="1:12" ht="21.75" customHeight="1" hidden="1">
      <c r="A230" s="187"/>
      <c r="B230" s="90"/>
      <c r="C230" s="90"/>
      <c r="D230" s="196"/>
      <c r="E230" s="88" t="s">
        <v>430</v>
      </c>
      <c r="F230" s="88"/>
      <c r="G230" s="63">
        <v>401</v>
      </c>
      <c r="H230" s="63">
        <v>410</v>
      </c>
      <c r="I230" s="197">
        <v>13715.2</v>
      </c>
      <c r="J230" s="197">
        <v>10758.6</v>
      </c>
      <c r="K230" s="197">
        <v>78.44289547363509</v>
      </c>
      <c r="L230" s="187"/>
    </row>
    <row r="231" spans="1:12" ht="12.75" customHeight="1" hidden="1">
      <c r="A231" s="187"/>
      <c r="B231" s="90"/>
      <c r="C231" s="90"/>
      <c r="D231" s="196"/>
      <c r="E231" s="88" t="s">
        <v>428</v>
      </c>
      <c r="F231" s="88"/>
      <c r="G231" s="63">
        <v>401</v>
      </c>
      <c r="H231" s="63">
        <v>410</v>
      </c>
      <c r="I231" s="197">
        <v>340.4</v>
      </c>
      <c r="J231" s="197">
        <v>328.1</v>
      </c>
      <c r="K231" s="197">
        <v>96.38660399529965</v>
      </c>
      <c r="L231" s="187"/>
    </row>
    <row r="232" spans="1:12" ht="21.75" customHeight="1" hidden="1">
      <c r="A232" s="187"/>
      <c r="B232" s="90"/>
      <c r="C232" s="90"/>
      <c r="D232" s="67" t="s">
        <v>682</v>
      </c>
      <c r="E232" s="67"/>
      <c r="F232" s="67"/>
      <c r="G232" s="63">
        <v>401</v>
      </c>
      <c r="H232" s="63">
        <v>410</v>
      </c>
      <c r="I232" s="197">
        <v>13248</v>
      </c>
      <c r="J232" s="197">
        <v>4924.6</v>
      </c>
      <c r="K232" s="197">
        <v>37.17240338164252</v>
      </c>
      <c r="L232" s="187"/>
    </row>
    <row r="233" spans="1:12" ht="12.75" customHeight="1" hidden="1">
      <c r="A233" s="187"/>
      <c r="B233" s="90"/>
      <c r="C233" s="90"/>
      <c r="D233" s="196"/>
      <c r="E233" s="88" t="s">
        <v>470</v>
      </c>
      <c r="F233" s="88"/>
      <c r="G233" s="65" t="s">
        <v>520</v>
      </c>
      <c r="H233" s="63">
        <v>410</v>
      </c>
      <c r="I233" s="197">
        <v>10958.4</v>
      </c>
      <c r="J233" s="197">
        <v>4054.4</v>
      </c>
      <c r="K233" s="197">
        <v>36.998101912687986</v>
      </c>
      <c r="L233" s="187"/>
    </row>
    <row r="234" spans="1:12" ht="12.75" customHeight="1" hidden="1">
      <c r="A234" s="187"/>
      <c r="B234" s="90"/>
      <c r="C234" s="90"/>
      <c r="D234" s="196"/>
      <c r="E234" s="88" t="s">
        <v>428</v>
      </c>
      <c r="F234" s="88"/>
      <c r="G234" s="65" t="s">
        <v>543</v>
      </c>
      <c r="H234" s="63">
        <v>410</v>
      </c>
      <c r="I234" s="197">
        <v>1484.6</v>
      </c>
      <c r="J234" s="197">
        <v>65.2</v>
      </c>
      <c r="K234" s="197">
        <v>4.391755354977772</v>
      </c>
      <c r="L234" s="187"/>
    </row>
    <row r="235" spans="1:12" ht="12.75" customHeight="1" hidden="1">
      <c r="A235" s="187"/>
      <c r="B235" s="90"/>
      <c r="C235" s="90"/>
      <c r="D235" s="196"/>
      <c r="E235" s="88" t="s">
        <v>521</v>
      </c>
      <c r="F235" s="88"/>
      <c r="G235" s="63">
        <v>401</v>
      </c>
      <c r="H235" s="63">
        <v>410</v>
      </c>
      <c r="I235" s="197">
        <v>805</v>
      </c>
      <c r="J235" s="197">
        <v>805</v>
      </c>
      <c r="K235" s="197">
        <v>100</v>
      </c>
      <c r="L235" s="187"/>
    </row>
    <row r="236" spans="1:12" ht="21.75" customHeight="1" hidden="1">
      <c r="A236" s="187"/>
      <c r="B236" s="90"/>
      <c r="C236" s="90"/>
      <c r="D236" s="67" t="s">
        <v>680</v>
      </c>
      <c r="E236" s="67"/>
      <c r="F236" s="67"/>
      <c r="G236" s="63">
        <v>401</v>
      </c>
      <c r="H236" s="63">
        <v>410</v>
      </c>
      <c r="I236" s="197">
        <v>2379.5</v>
      </c>
      <c r="J236" s="197">
        <v>0</v>
      </c>
      <c r="K236" s="197">
        <v>0</v>
      </c>
      <c r="L236" s="187"/>
    </row>
    <row r="237" spans="1:12" ht="12.75" customHeight="1" hidden="1">
      <c r="A237" s="187"/>
      <c r="B237" s="90"/>
      <c r="C237" s="90"/>
      <c r="D237" s="196"/>
      <c r="E237" s="88" t="s">
        <v>470</v>
      </c>
      <c r="F237" s="88"/>
      <c r="G237" s="63">
        <v>401</v>
      </c>
      <c r="H237" s="63">
        <v>410</v>
      </c>
      <c r="I237" s="197">
        <v>2379.5</v>
      </c>
      <c r="J237" s="197">
        <v>0</v>
      </c>
      <c r="K237" s="197">
        <v>0</v>
      </c>
      <c r="L237" s="187"/>
    </row>
    <row r="238" spans="1:12" ht="32.25" customHeight="1" hidden="1">
      <c r="A238" s="187"/>
      <c r="B238" s="90"/>
      <c r="C238" s="90"/>
      <c r="D238" s="67" t="s">
        <v>678</v>
      </c>
      <c r="E238" s="67"/>
      <c r="F238" s="67"/>
      <c r="G238" s="63">
        <v>401</v>
      </c>
      <c r="H238" s="63">
        <v>410</v>
      </c>
      <c r="I238" s="197">
        <v>660.6</v>
      </c>
      <c r="J238" s="197">
        <v>304.5</v>
      </c>
      <c r="K238" s="197">
        <v>46.094459582198</v>
      </c>
      <c r="L238" s="187"/>
    </row>
    <row r="239" spans="1:12" ht="12.75" customHeight="1" hidden="1">
      <c r="A239" s="187"/>
      <c r="B239" s="90"/>
      <c r="C239" s="90"/>
      <c r="D239" s="196"/>
      <c r="E239" s="88" t="s">
        <v>470</v>
      </c>
      <c r="F239" s="88"/>
      <c r="G239" s="63">
        <v>401</v>
      </c>
      <c r="H239" s="63">
        <v>410</v>
      </c>
      <c r="I239" s="197">
        <v>660.6</v>
      </c>
      <c r="J239" s="197">
        <v>304.5</v>
      </c>
      <c r="K239" s="197">
        <v>46.094459582198</v>
      </c>
      <c r="L239" s="187"/>
    </row>
    <row r="240" spans="1:12" ht="21.75" customHeight="1" hidden="1">
      <c r="A240" s="187"/>
      <c r="B240" s="90"/>
      <c r="C240" s="90"/>
      <c r="D240" s="67" t="s">
        <v>602</v>
      </c>
      <c r="E240" s="67"/>
      <c r="F240" s="67"/>
      <c r="G240" s="63">
        <v>401</v>
      </c>
      <c r="H240" s="63">
        <v>410</v>
      </c>
      <c r="I240" s="197">
        <v>0</v>
      </c>
      <c r="J240" s="197">
        <v>0</v>
      </c>
      <c r="K240" s="197"/>
      <c r="L240" s="187"/>
    </row>
    <row r="241" spans="1:12" ht="21.75" customHeight="1" hidden="1">
      <c r="A241" s="187"/>
      <c r="B241" s="90"/>
      <c r="C241" s="90"/>
      <c r="D241" s="196"/>
      <c r="E241" s="88" t="s">
        <v>418</v>
      </c>
      <c r="F241" s="88"/>
      <c r="G241" s="63">
        <v>401</v>
      </c>
      <c r="H241" s="63">
        <v>410</v>
      </c>
      <c r="I241" s="197">
        <v>0</v>
      </c>
      <c r="J241" s="197">
        <v>0</v>
      </c>
      <c r="K241" s="197"/>
      <c r="L241" s="187"/>
    </row>
    <row r="242" spans="1:12" ht="32.25" customHeight="1" hidden="1">
      <c r="A242" s="187"/>
      <c r="B242" s="90"/>
      <c r="C242" s="90"/>
      <c r="D242" s="67" t="s">
        <v>676</v>
      </c>
      <c r="E242" s="67"/>
      <c r="F242" s="67"/>
      <c r="G242" s="63">
        <v>401</v>
      </c>
      <c r="H242" s="63">
        <v>410</v>
      </c>
      <c r="I242" s="197">
        <v>518.4</v>
      </c>
      <c r="J242" s="197">
        <v>444.9</v>
      </c>
      <c r="K242" s="197">
        <v>85.82175925925925</v>
      </c>
      <c r="L242" s="187"/>
    </row>
    <row r="243" spans="1:12" ht="12.75" customHeight="1" hidden="1">
      <c r="A243" s="187"/>
      <c r="B243" s="90"/>
      <c r="C243" s="90"/>
      <c r="D243" s="196"/>
      <c r="E243" s="88" t="s">
        <v>470</v>
      </c>
      <c r="F243" s="88"/>
      <c r="G243" s="63">
        <v>401</v>
      </c>
      <c r="H243" s="63">
        <v>410</v>
      </c>
      <c r="I243" s="197">
        <v>518.4</v>
      </c>
      <c r="J243" s="197">
        <v>444.9</v>
      </c>
      <c r="K243" s="197">
        <v>85.82175925925925</v>
      </c>
      <c r="L243" s="187"/>
    </row>
    <row r="244" spans="1:12" ht="12.75" customHeight="1" hidden="1">
      <c r="A244" s="187"/>
      <c r="B244" s="90"/>
      <c r="C244" s="90"/>
      <c r="D244" s="67" t="s">
        <v>674</v>
      </c>
      <c r="E244" s="67"/>
      <c r="F244" s="67"/>
      <c r="G244" s="63">
        <v>401</v>
      </c>
      <c r="H244" s="63">
        <v>410</v>
      </c>
      <c r="I244" s="197">
        <v>495.3</v>
      </c>
      <c r="J244" s="197">
        <v>139.1</v>
      </c>
      <c r="K244" s="197">
        <v>28.083989501312335</v>
      </c>
      <c r="L244" s="187"/>
    </row>
    <row r="245" spans="1:12" ht="12.75" customHeight="1" hidden="1">
      <c r="A245" s="187"/>
      <c r="B245" s="90"/>
      <c r="C245" s="90"/>
      <c r="D245" s="196"/>
      <c r="E245" s="88" t="s">
        <v>470</v>
      </c>
      <c r="F245" s="88"/>
      <c r="G245" s="65" t="s">
        <v>543</v>
      </c>
      <c r="H245" s="63">
        <v>410</v>
      </c>
      <c r="I245" s="197">
        <v>495.3</v>
      </c>
      <c r="J245" s="197">
        <v>139.1</v>
      </c>
      <c r="K245" s="197">
        <v>28.083989501312335</v>
      </c>
      <c r="L245" s="187"/>
    </row>
    <row r="246" spans="1:12" ht="12.75" customHeight="1">
      <c r="A246" s="187"/>
      <c r="B246" s="90"/>
      <c r="C246" s="70" t="s">
        <v>672</v>
      </c>
      <c r="D246" s="70"/>
      <c r="E246" s="70"/>
      <c r="F246" s="70"/>
      <c r="G246" s="65" t="s">
        <v>417</v>
      </c>
      <c r="H246" s="65" t="s">
        <v>416</v>
      </c>
      <c r="I246" s="197">
        <v>154942.8</v>
      </c>
      <c r="J246" s="197">
        <v>114005.2</v>
      </c>
      <c r="K246" s="197">
        <v>73.57889492122254</v>
      </c>
      <c r="L246" s="187"/>
    </row>
    <row r="247" spans="1:12" ht="21.75" customHeight="1" hidden="1">
      <c r="A247" s="187"/>
      <c r="B247" s="90"/>
      <c r="C247" s="90"/>
      <c r="D247" s="67" t="s">
        <v>671</v>
      </c>
      <c r="E247" s="67"/>
      <c r="F247" s="67"/>
      <c r="G247" s="63">
        <v>412</v>
      </c>
      <c r="H247" s="63">
        <v>412</v>
      </c>
      <c r="I247" s="197">
        <v>2668.5</v>
      </c>
      <c r="J247" s="197">
        <v>1920.7</v>
      </c>
      <c r="K247" s="197">
        <v>71.9767659733933</v>
      </c>
      <c r="L247" s="187"/>
    </row>
    <row r="248" spans="1:12" ht="21.75" customHeight="1" hidden="1">
      <c r="A248" s="187"/>
      <c r="B248" s="90"/>
      <c r="C248" s="90"/>
      <c r="D248" s="196"/>
      <c r="E248" s="88" t="s">
        <v>472</v>
      </c>
      <c r="F248" s="88"/>
      <c r="G248" s="63">
        <v>412</v>
      </c>
      <c r="H248" s="63">
        <v>412</v>
      </c>
      <c r="I248" s="197">
        <v>0</v>
      </c>
      <c r="J248" s="197">
        <v>0</v>
      </c>
      <c r="K248" s="197"/>
      <c r="L248" s="187"/>
    </row>
    <row r="249" spans="1:12" ht="21.75" customHeight="1" hidden="1">
      <c r="A249" s="187"/>
      <c r="B249" s="90"/>
      <c r="C249" s="90"/>
      <c r="D249" s="196"/>
      <c r="E249" s="88" t="s">
        <v>418</v>
      </c>
      <c r="F249" s="88"/>
      <c r="G249" s="63">
        <v>412</v>
      </c>
      <c r="H249" s="63">
        <v>412</v>
      </c>
      <c r="I249" s="197">
        <v>1300</v>
      </c>
      <c r="J249" s="197">
        <v>761.3</v>
      </c>
      <c r="K249" s="197">
        <v>58.561538461538454</v>
      </c>
      <c r="L249" s="187"/>
    </row>
    <row r="250" spans="1:12" ht="12.75" customHeight="1" hidden="1">
      <c r="A250" s="187"/>
      <c r="B250" s="90"/>
      <c r="C250" s="90"/>
      <c r="D250" s="196"/>
      <c r="E250" s="88" t="s">
        <v>428</v>
      </c>
      <c r="F250" s="88"/>
      <c r="G250" s="63">
        <v>412</v>
      </c>
      <c r="H250" s="63">
        <v>412</v>
      </c>
      <c r="I250" s="197">
        <v>1044.6</v>
      </c>
      <c r="J250" s="197">
        <v>862.9</v>
      </c>
      <c r="K250" s="197">
        <v>82.60578211755697</v>
      </c>
      <c r="L250" s="187"/>
    </row>
    <row r="251" spans="1:12" ht="12.75" customHeight="1" hidden="1">
      <c r="A251" s="187"/>
      <c r="B251" s="90"/>
      <c r="C251" s="90"/>
      <c r="D251" s="196"/>
      <c r="E251" s="88" t="s">
        <v>521</v>
      </c>
      <c r="F251" s="88"/>
      <c r="G251" s="63">
        <v>412</v>
      </c>
      <c r="H251" s="63">
        <v>412</v>
      </c>
      <c r="I251" s="197">
        <v>323.9</v>
      </c>
      <c r="J251" s="197">
        <v>296.5</v>
      </c>
      <c r="K251" s="197">
        <v>91.5405989502933</v>
      </c>
      <c r="L251" s="187"/>
    </row>
    <row r="252" spans="1:12" ht="42.75" customHeight="1" hidden="1">
      <c r="A252" s="187"/>
      <c r="B252" s="90"/>
      <c r="C252" s="90"/>
      <c r="D252" s="67" t="s">
        <v>669</v>
      </c>
      <c r="E252" s="67"/>
      <c r="F252" s="67"/>
      <c r="G252" s="63">
        <v>412</v>
      </c>
      <c r="H252" s="63">
        <v>412</v>
      </c>
      <c r="I252" s="197">
        <v>3273.1</v>
      </c>
      <c r="J252" s="197">
        <v>2306.9</v>
      </c>
      <c r="K252" s="197">
        <v>70.48058415569338</v>
      </c>
      <c r="L252" s="187"/>
    </row>
    <row r="253" spans="1:12" ht="21.75" customHeight="1" hidden="1">
      <c r="A253" s="187"/>
      <c r="B253" s="90"/>
      <c r="C253" s="90"/>
      <c r="D253" s="196"/>
      <c r="E253" s="88" t="s">
        <v>474</v>
      </c>
      <c r="F253" s="88"/>
      <c r="G253" s="63">
        <v>412</v>
      </c>
      <c r="H253" s="63">
        <v>412</v>
      </c>
      <c r="I253" s="197">
        <v>2363.7</v>
      </c>
      <c r="J253" s="197">
        <v>2178.4</v>
      </c>
      <c r="K253" s="197">
        <v>92.16059567627026</v>
      </c>
      <c r="L253" s="187"/>
    </row>
    <row r="254" spans="1:12" ht="21.75" customHeight="1" hidden="1">
      <c r="A254" s="187"/>
      <c r="B254" s="90"/>
      <c r="C254" s="90"/>
      <c r="D254" s="196"/>
      <c r="E254" s="88" t="s">
        <v>472</v>
      </c>
      <c r="F254" s="88"/>
      <c r="G254" s="63">
        <v>412</v>
      </c>
      <c r="H254" s="63">
        <v>412</v>
      </c>
      <c r="I254" s="197">
        <v>247.1</v>
      </c>
      <c r="J254" s="197">
        <v>0</v>
      </c>
      <c r="K254" s="197">
        <v>0</v>
      </c>
      <c r="L254" s="187"/>
    </row>
    <row r="255" spans="1:12" ht="12.75" customHeight="1" hidden="1">
      <c r="A255" s="187"/>
      <c r="B255" s="90"/>
      <c r="C255" s="90"/>
      <c r="D255" s="196"/>
      <c r="E255" s="88" t="s">
        <v>470</v>
      </c>
      <c r="F255" s="88"/>
      <c r="G255" s="63">
        <v>412</v>
      </c>
      <c r="H255" s="63">
        <v>412</v>
      </c>
      <c r="I255" s="197">
        <v>237.4</v>
      </c>
      <c r="J255" s="197">
        <v>49.8</v>
      </c>
      <c r="K255" s="197">
        <v>20.977253580454928</v>
      </c>
      <c r="L255" s="187"/>
    </row>
    <row r="256" spans="1:12" ht="21.75" customHeight="1" hidden="1">
      <c r="A256" s="187"/>
      <c r="B256" s="90"/>
      <c r="C256" s="90"/>
      <c r="D256" s="196"/>
      <c r="E256" s="88" t="s">
        <v>418</v>
      </c>
      <c r="F256" s="88"/>
      <c r="G256" s="63">
        <v>412</v>
      </c>
      <c r="H256" s="63">
        <v>412</v>
      </c>
      <c r="I256" s="197">
        <v>423.9</v>
      </c>
      <c r="J256" s="197">
        <v>78.6</v>
      </c>
      <c r="K256" s="197">
        <v>18.54210898796886</v>
      </c>
      <c r="L256" s="187"/>
    </row>
    <row r="257" spans="1:12" ht="12.75" customHeight="1" hidden="1">
      <c r="A257" s="187"/>
      <c r="B257" s="90"/>
      <c r="C257" s="90"/>
      <c r="D257" s="196"/>
      <c r="E257" s="88" t="s">
        <v>468</v>
      </c>
      <c r="F257" s="88"/>
      <c r="G257" s="63">
        <v>412</v>
      </c>
      <c r="H257" s="63">
        <v>412</v>
      </c>
      <c r="I257" s="197">
        <v>1</v>
      </c>
      <c r="J257" s="197">
        <v>0.1</v>
      </c>
      <c r="K257" s="197">
        <v>10</v>
      </c>
      <c r="L257" s="187"/>
    </row>
    <row r="258" spans="1:12" ht="32.25" customHeight="1" hidden="1">
      <c r="A258" s="187"/>
      <c r="B258" s="90"/>
      <c r="C258" s="90"/>
      <c r="D258" s="67" t="s">
        <v>667</v>
      </c>
      <c r="E258" s="67"/>
      <c r="F258" s="67"/>
      <c r="G258" s="63">
        <v>412</v>
      </c>
      <c r="H258" s="63">
        <v>412</v>
      </c>
      <c r="I258" s="197">
        <v>300</v>
      </c>
      <c r="J258" s="197">
        <v>300</v>
      </c>
      <c r="K258" s="197">
        <v>100</v>
      </c>
      <c r="L258" s="187"/>
    </row>
    <row r="259" spans="1:12" ht="21.75" customHeight="1" hidden="1">
      <c r="A259" s="187"/>
      <c r="B259" s="90"/>
      <c r="C259" s="90"/>
      <c r="D259" s="196"/>
      <c r="E259" s="88" t="s">
        <v>418</v>
      </c>
      <c r="F259" s="88"/>
      <c r="G259" s="63">
        <v>412</v>
      </c>
      <c r="H259" s="63">
        <v>412</v>
      </c>
      <c r="I259" s="197">
        <v>300</v>
      </c>
      <c r="J259" s="197">
        <v>300</v>
      </c>
      <c r="K259" s="197">
        <v>100</v>
      </c>
      <c r="L259" s="187"/>
    </row>
    <row r="260" spans="1:12" ht="42.75" customHeight="1" hidden="1">
      <c r="A260" s="187"/>
      <c r="B260" s="90"/>
      <c r="C260" s="90"/>
      <c r="D260" s="67" t="s">
        <v>665</v>
      </c>
      <c r="E260" s="67"/>
      <c r="F260" s="67"/>
      <c r="G260" s="63">
        <v>412</v>
      </c>
      <c r="H260" s="63">
        <v>412</v>
      </c>
      <c r="I260" s="197">
        <v>700</v>
      </c>
      <c r="J260" s="197">
        <v>700</v>
      </c>
      <c r="K260" s="197">
        <v>100</v>
      </c>
      <c r="L260" s="187"/>
    </row>
    <row r="261" spans="1:12" ht="21.75" customHeight="1" hidden="1">
      <c r="A261" s="187"/>
      <c r="B261" s="90"/>
      <c r="C261" s="90"/>
      <c r="D261" s="196"/>
      <c r="E261" s="88" t="s">
        <v>596</v>
      </c>
      <c r="F261" s="88"/>
      <c r="G261" s="63">
        <v>412</v>
      </c>
      <c r="H261" s="63">
        <v>412</v>
      </c>
      <c r="I261" s="197">
        <v>700</v>
      </c>
      <c r="J261" s="197">
        <v>700</v>
      </c>
      <c r="K261" s="197">
        <v>100</v>
      </c>
      <c r="L261" s="187"/>
    </row>
    <row r="262" spans="1:12" ht="53.25" customHeight="1" hidden="1">
      <c r="A262" s="187"/>
      <c r="B262" s="90"/>
      <c r="C262" s="90"/>
      <c r="D262" s="67" t="s">
        <v>663</v>
      </c>
      <c r="E262" s="67"/>
      <c r="F262" s="67"/>
      <c r="G262" s="63">
        <v>412</v>
      </c>
      <c r="H262" s="63">
        <v>412</v>
      </c>
      <c r="I262" s="197">
        <v>4614.2</v>
      </c>
      <c r="J262" s="197">
        <v>4129.8</v>
      </c>
      <c r="K262" s="197">
        <v>89.5019721728577</v>
      </c>
      <c r="L262" s="187"/>
    </row>
    <row r="263" spans="1:12" ht="21.75" customHeight="1" hidden="1">
      <c r="A263" s="187"/>
      <c r="B263" s="90"/>
      <c r="C263" s="90"/>
      <c r="D263" s="196"/>
      <c r="E263" s="88" t="s">
        <v>418</v>
      </c>
      <c r="F263" s="88"/>
      <c r="G263" s="63">
        <v>412</v>
      </c>
      <c r="H263" s="63">
        <v>412</v>
      </c>
      <c r="I263" s="197">
        <v>459.4</v>
      </c>
      <c r="J263" s="197">
        <v>65</v>
      </c>
      <c r="K263" s="197">
        <v>14.148889856334348</v>
      </c>
      <c r="L263" s="187"/>
    </row>
    <row r="264" spans="1:12" ht="21.75" customHeight="1" hidden="1">
      <c r="A264" s="187"/>
      <c r="B264" s="90"/>
      <c r="C264" s="90"/>
      <c r="D264" s="196"/>
      <c r="E264" s="88" t="s">
        <v>596</v>
      </c>
      <c r="F264" s="88"/>
      <c r="G264" s="63">
        <v>412</v>
      </c>
      <c r="H264" s="63">
        <v>412</v>
      </c>
      <c r="I264" s="197">
        <v>4154.8</v>
      </c>
      <c r="J264" s="197">
        <v>4064.8</v>
      </c>
      <c r="K264" s="197">
        <v>97.83383074997593</v>
      </c>
      <c r="L264" s="187"/>
    </row>
    <row r="265" spans="1:12" ht="12.75" customHeight="1" hidden="1">
      <c r="A265" s="187"/>
      <c r="B265" s="90"/>
      <c r="C265" s="90"/>
      <c r="D265" s="67" t="s">
        <v>1175</v>
      </c>
      <c r="E265" s="67"/>
      <c r="F265" s="67"/>
      <c r="G265" s="63">
        <v>412</v>
      </c>
      <c r="H265" s="63">
        <v>412</v>
      </c>
      <c r="I265" s="197">
        <v>0</v>
      </c>
      <c r="J265" s="197">
        <v>0</v>
      </c>
      <c r="K265" s="197"/>
      <c r="L265" s="187"/>
    </row>
    <row r="266" spans="1:12" ht="21.75" customHeight="1" hidden="1">
      <c r="A266" s="187"/>
      <c r="B266" s="90"/>
      <c r="C266" s="90"/>
      <c r="D266" s="196"/>
      <c r="E266" s="88" t="s">
        <v>553</v>
      </c>
      <c r="F266" s="88"/>
      <c r="G266" s="63">
        <v>412</v>
      </c>
      <c r="H266" s="63">
        <v>412</v>
      </c>
      <c r="I266" s="197">
        <v>0</v>
      </c>
      <c r="J266" s="197">
        <v>0</v>
      </c>
      <c r="K266" s="197"/>
      <c r="L266" s="187"/>
    </row>
    <row r="267" spans="1:12" ht="21.75" customHeight="1" hidden="1">
      <c r="A267" s="187"/>
      <c r="B267" s="90"/>
      <c r="C267" s="90"/>
      <c r="D267" s="67" t="s">
        <v>640</v>
      </c>
      <c r="E267" s="67"/>
      <c r="F267" s="67"/>
      <c r="G267" s="63">
        <v>412</v>
      </c>
      <c r="H267" s="63">
        <v>412</v>
      </c>
      <c r="I267" s="197">
        <v>3540</v>
      </c>
      <c r="J267" s="197">
        <v>1233.7</v>
      </c>
      <c r="K267" s="197">
        <v>34.8502824858757</v>
      </c>
      <c r="L267" s="187"/>
    </row>
    <row r="268" spans="1:12" ht="21.75" customHeight="1" hidden="1">
      <c r="A268" s="187"/>
      <c r="B268" s="90"/>
      <c r="C268" s="90"/>
      <c r="D268" s="196"/>
      <c r="E268" s="88" t="s">
        <v>418</v>
      </c>
      <c r="F268" s="88"/>
      <c r="G268" s="63">
        <v>412</v>
      </c>
      <c r="H268" s="63">
        <v>412</v>
      </c>
      <c r="I268" s="197">
        <v>3540</v>
      </c>
      <c r="J268" s="197">
        <v>1233.7</v>
      </c>
      <c r="K268" s="197">
        <v>34.8502824858757</v>
      </c>
      <c r="L268" s="187"/>
    </row>
    <row r="269" spans="1:12" ht="42.75" customHeight="1" hidden="1">
      <c r="A269" s="187"/>
      <c r="B269" s="90"/>
      <c r="C269" s="90"/>
      <c r="D269" s="67" t="s">
        <v>661</v>
      </c>
      <c r="E269" s="67"/>
      <c r="F269" s="67"/>
      <c r="G269" s="63">
        <v>412</v>
      </c>
      <c r="H269" s="63">
        <v>412</v>
      </c>
      <c r="I269" s="197">
        <v>3000</v>
      </c>
      <c r="J269" s="197">
        <v>56.4</v>
      </c>
      <c r="K269" s="197">
        <v>1.88</v>
      </c>
      <c r="L269" s="187"/>
    </row>
    <row r="270" spans="1:12" ht="21.75" customHeight="1" hidden="1">
      <c r="A270" s="187"/>
      <c r="B270" s="90"/>
      <c r="C270" s="90"/>
      <c r="D270" s="196"/>
      <c r="E270" s="88" t="s">
        <v>418</v>
      </c>
      <c r="F270" s="88"/>
      <c r="G270" s="63">
        <v>412</v>
      </c>
      <c r="H270" s="63">
        <v>412</v>
      </c>
      <c r="I270" s="197">
        <v>3000</v>
      </c>
      <c r="J270" s="197">
        <v>56.4</v>
      </c>
      <c r="K270" s="197">
        <v>1.88</v>
      </c>
      <c r="L270" s="187"/>
    </row>
    <row r="271" spans="1:12" ht="21.75" customHeight="1" hidden="1">
      <c r="A271" s="187"/>
      <c r="B271" s="90"/>
      <c r="C271" s="90"/>
      <c r="D271" s="67" t="s">
        <v>659</v>
      </c>
      <c r="E271" s="67"/>
      <c r="F271" s="67"/>
      <c r="G271" s="63">
        <v>412</v>
      </c>
      <c r="H271" s="63">
        <v>412</v>
      </c>
      <c r="I271" s="197">
        <v>45000</v>
      </c>
      <c r="J271" s="197">
        <v>44812.1</v>
      </c>
      <c r="K271" s="197">
        <v>99.58244444444443</v>
      </c>
      <c r="L271" s="187"/>
    </row>
    <row r="272" spans="1:12" ht="21.75" customHeight="1" hidden="1">
      <c r="A272" s="187"/>
      <c r="B272" s="90"/>
      <c r="C272" s="90"/>
      <c r="D272" s="196"/>
      <c r="E272" s="88" t="s">
        <v>418</v>
      </c>
      <c r="F272" s="88"/>
      <c r="G272" s="63">
        <v>412</v>
      </c>
      <c r="H272" s="63">
        <v>412</v>
      </c>
      <c r="I272" s="197">
        <v>45000</v>
      </c>
      <c r="J272" s="197">
        <v>44812.1</v>
      </c>
      <c r="K272" s="197">
        <v>99.58244444444443</v>
      </c>
      <c r="L272" s="187"/>
    </row>
    <row r="273" spans="1:12" ht="32.25" customHeight="1" hidden="1">
      <c r="A273" s="187"/>
      <c r="B273" s="90"/>
      <c r="C273" s="90"/>
      <c r="D273" s="67" t="s">
        <v>657</v>
      </c>
      <c r="E273" s="67"/>
      <c r="F273" s="67"/>
      <c r="G273" s="63">
        <v>412</v>
      </c>
      <c r="H273" s="63">
        <v>412</v>
      </c>
      <c r="I273" s="197">
        <v>12236.7</v>
      </c>
      <c r="J273" s="197">
        <v>12236.6</v>
      </c>
      <c r="K273" s="197">
        <v>99.99918278620869</v>
      </c>
      <c r="L273" s="187"/>
    </row>
    <row r="274" spans="1:12" ht="21.75" customHeight="1" hidden="1">
      <c r="A274" s="187"/>
      <c r="B274" s="90"/>
      <c r="C274" s="90"/>
      <c r="D274" s="196"/>
      <c r="E274" s="88" t="s">
        <v>418</v>
      </c>
      <c r="F274" s="88"/>
      <c r="G274" s="63">
        <v>412</v>
      </c>
      <c r="H274" s="63">
        <v>412</v>
      </c>
      <c r="I274" s="197">
        <v>12236.7</v>
      </c>
      <c r="J274" s="197">
        <v>12236.6</v>
      </c>
      <c r="K274" s="197">
        <v>99.99918278620869</v>
      </c>
      <c r="L274" s="187"/>
    </row>
    <row r="275" spans="1:12" ht="32.25" customHeight="1" hidden="1">
      <c r="A275" s="187"/>
      <c r="B275" s="90"/>
      <c r="C275" s="90"/>
      <c r="D275" s="67" t="s">
        <v>442</v>
      </c>
      <c r="E275" s="67"/>
      <c r="F275" s="67"/>
      <c r="G275" s="63">
        <v>412</v>
      </c>
      <c r="H275" s="63">
        <v>412</v>
      </c>
      <c r="I275" s="197">
        <v>0</v>
      </c>
      <c r="J275" s="197">
        <v>0</v>
      </c>
      <c r="K275" s="197"/>
      <c r="L275" s="187"/>
    </row>
    <row r="276" spans="1:12" ht="21.75" customHeight="1" hidden="1">
      <c r="A276" s="187"/>
      <c r="B276" s="90"/>
      <c r="C276" s="90"/>
      <c r="D276" s="196"/>
      <c r="E276" s="88" t="s">
        <v>445</v>
      </c>
      <c r="F276" s="88"/>
      <c r="G276" s="63">
        <v>412</v>
      </c>
      <c r="H276" s="63">
        <v>412</v>
      </c>
      <c r="I276" s="197">
        <v>0</v>
      </c>
      <c r="J276" s="197">
        <v>0</v>
      </c>
      <c r="K276" s="197"/>
      <c r="L276" s="187"/>
    </row>
    <row r="277" spans="1:12" ht="32.25" customHeight="1" hidden="1">
      <c r="A277" s="187"/>
      <c r="B277" s="90"/>
      <c r="C277" s="90"/>
      <c r="D277" s="67" t="s">
        <v>440</v>
      </c>
      <c r="E277" s="67"/>
      <c r="F277" s="67"/>
      <c r="G277" s="63">
        <v>412</v>
      </c>
      <c r="H277" s="63">
        <v>412</v>
      </c>
      <c r="I277" s="197">
        <v>0</v>
      </c>
      <c r="J277" s="197">
        <v>0</v>
      </c>
      <c r="K277" s="197"/>
      <c r="L277" s="187"/>
    </row>
    <row r="278" spans="1:12" ht="21.75" customHeight="1" hidden="1">
      <c r="A278" s="187"/>
      <c r="B278" s="90"/>
      <c r="C278" s="90"/>
      <c r="D278" s="196"/>
      <c r="E278" s="88" t="s">
        <v>445</v>
      </c>
      <c r="F278" s="88"/>
      <c r="G278" s="63">
        <v>412</v>
      </c>
      <c r="H278" s="63">
        <v>412</v>
      </c>
      <c r="I278" s="197">
        <v>0</v>
      </c>
      <c r="J278" s="197">
        <v>0</v>
      </c>
      <c r="K278" s="197"/>
      <c r="L278" s="187"/>
    </row>
    <row r="279" spans="1:12" ht="32.25" customHeight="1" hidden="1">
      <c r="A279" s="187"/>
      <c r="B279" s="90"/>
      <c r="C279" s="90"/>
      <c r="D279" s="67" t="s">
        <v>655</v>
      </c>
      <c r="E279" s="67"/>
      <c r="F279" s="67"/>
      <c r="G279" s="63">
        <v>412</v>
      </c>
      <c r="H279" s="63">
        <v>412</v>
      </c>
      <c r="I279" s="197">
        <v>26081.7</v>
      </c>
      <c r="J279" s="197">
        <v>14904.4</v>
      </c>
      <c r="K279" s="197">
        <v>57.145048060517524</v>
      </c>
      <c r="L279" s="187"/>
    </row>
    <row r="280" spans="1:12" ht="21.75" customHeight="1" hidden="1">
      <c r="A280" s="187"/>
      <c r="B280" s="90"/>
      <c r="C280" s="90"/>
      <c r="D280" s="196"/>
      <c r="E280" s="88" t="s">
        <v>553</v>
      </c>
      <c r="F280" s="88"/>
      <c r="G280" s="63">
        <v>412</v>
      </c>
      <c r="H280" s="63">
        <v>412</v>
      </c>
      <c r="I280" s="197">
        <v>16858.1</v>
      </c>
      <c r="J280" s="197">
        <v>10144</v>
      </c>
      <c r="K280" s="197">
        <v>60.17285459215452</v>
      </c>
      <c r="L280" s="187"/>
    </row>
    <row r="281" spans="1:12" ht="12.75" customHeight="1" hidden="1">
      <c r="A281" s="187"/>
      <c r="B281" s="90"/>
      <c r="C281" s="90"/>
      <c r="D281" s="196"/>
      <c r="E281" s="88" t="s">
        <v>561</v>
      </c>
      <c r="F281" s="88"/>
      <c r="G281" s="63">
        <v>412</v>
      </c>
      <c r="H281" s="63">
        <v>412</v>
      </c>
      <c r="I281" s="197">
        <v>795.9</v>
      </c>
      <c r="J281" s="197">
        <v>686.2</v>
      </c>
      <c r="K281" s="197">
        <v>86.2168614147506</v>
      </c>
      <c r="L281" s="187"/>
    </row>
    <row r="282" spans="1:12" ht="12.75" customHeight="1" hidden="1">
      <c r="A282" s="187"/>
      <c r="B282" s="90"/>
      <c r="C282" s="90"/>
      <c r="D282" s="196"/>
      <c r="E282" s="88" t="s">
        <v>470</v>
      </c>
      <c r="F282" s="88"/>
      <c r="G282" s="63">
        <v>412</v>
      </c>
      <c r="H282" s="63">
        <v>412</v>
      </c>
      <c r="I282" s="197">
        <v>1229.3</v>
      </c>
      <c r="J282" s="197">
        <v>530.8</v>
      </c>
      <c r="K282" s="197">
        <v>43.179044984950785</v>
      </c>
      <c r="L282" s="187"/>
    </row>
    <row r="283" spans="1:12" ht="21.75" customHeight="1" hidden="1">
      <c r="A283" s="187"/>
      <c r="B283" s="90"/>
      <c r="C283" s="90"/>
      <c r="D283" s="196"/>
      <c r="E283" s="88" t="s">
        <v>418</v>
      </c>
      <c r="F283" s="88"/>
      <c r="G283" s="63">
        <v>412</v>
      </c>
      <c r="H283" s="63">
        <v>412</v>
      </c>
      <c r="I283" s="197">
        <v>4884.7</v>
      </c>
      <c r="J283" s="197">
        <v>2611.6</v>
      </c>
      <c r="K283" s="197">
        <v>53.46490060802096</v>
      </c>
      <c r="L283" s="187"/>
    </row>
    <row r="284" spans="1:12" ht="12.75" customHeight="1" hidden="1">
      <c r="A284" s="187"/>
      <c r="B284" s="90"/>
      <c r="C284" s="90"/>
      <c r="D284" s="196"/>
      <c r="E284" s="88" t="s">
        <v>468</v>
      </c>
      <c r="F284" s="88"/>
      <c r="G284" s="63">
        <v>412</v>
      </c>
      <c r="H284" s="63">
        <v>412</v>
      </c>
      <c r="I284" s="197">
        <v>2309</v>
      </c>
      <c r="J284" s="197">
        <v>929.7</v>
      </c>
      <c r="K284" s="197">
        <v>40.264183629276744</v>
      </c>
      <c r="L284" s="187"/>
    </row>
    <row r="285" spans="1:12" ht="12.75" customHeight="1" hidden="1">
      <c r="A285" s="187"/>
      <c r="B285" s="90"/>
      <c r="C285" s="90"/>
      <c r="D285" s="196"/>
      <c r="E285" s="88" t="s">
        <v>559</v>
      </c>
      <c r="F285" s="88"/>
      <c r="G285" s="63">
        <v>412</v>
      </c>
      <c r="H285" s="63">
        <v>412</v>
      </c>
      <c r="I285" s="197">
        <v>4.7</v>
      </c>
      <c r="J285" s="197">
        <v>2.1</v>
      </c>
      <c r="K285" s="197">
        <v>44.680851063829785</v>
      </c>
      <c r="L285" s="187"/>
    </row>
    <row r="286" spans="1:12" ht="42.75" customHeight="1" hidden="1">
      <c r="A286" s="187"/>
      <c r="B286" s="90"/>
      <c r="C286" s="90"/>
      <c r="D286" s="67" t="s">
        <v>653</v>
      </c>
      <c r="E286" s="67"/>
      <c r="F286" s="67"/>
      <c r="G286" s="63">
        <v>412</v>
      </c>
      <c r="H286" s="63">
        <v>412</v>
      </c>
      <c r="I286" s="197">
        <v>1892.4</v>
      </c>
      <c r="J286" s="197">
        <v>520.5</v>
      </c>
      <c r="K286" s="197">
        <v>27.50475586556753</v>
      </c>
      <c r="L286" s="187"/>
    </row>
    <row r="287" spans="1:12" ht="12.75" customHeight="1" hidden="1">
      <c r="A287" s="187"/>
      <c r="B287" s="90"/>
      <c r="C287" s="90"/>
      <c r="D287" s="196"/>
      <c r="E287" s="88" t="s">
        <v>470</v>
      </c>
      <c r="F287" s="88"/>
      <c r="G287" s="63">
        <v>412</v>
      </c>
      <c r="H287" s="63">
        <v>412</v>
      </c>
      <c r="I287" s="197">
        <v>221.7</v>
      </c>
      <c r="J287" s="197">
        <v>0</v>
      </c>
      <c r="K287" s="197">
        <v>0</v>
      </c>
      <c r="L287" s="187"/>
    </row>
    <row r="288" spans="1:12" ht="21.75" customHeight="1" hidden="1">
      <c r="A288" s="187"/>
      <c r="B288" s="90"/>
      <c r="C288" s="90"/>
      <c r="D288" s="196"/>
      <c r="E288" s="88" t="s">
        <v>418</v>
      </c>
      <c r="F288" s="88"/>
      <c r="G288" s="63">
        <v>412</v>
      </c>
      <c r="H288" s="63">
        <v>412</v>
      </c>
      <c r="I288" s="197">
        <v>1670.7</v>
      </c>
      <c r="J288" s="197">
        <v>520.5</v>
      </c>
      <c r="K288" s="197">
        <v>31.154605853833722</v>
      </c>
      <c r="L288" s="187"/>
    </row>
    <row r="289" spans="1:12" ht="42.75" customHeight="1" hidden="1">
      <c r="A289" s="187"/>
      <c r="B289" s="90"/>
      <c r="C289" s="90"/>
      <c r="D289" s="67" t="s">
        <v>651</v>
      </c>
      <c r="E289" s="67"/>
      <c r="F289" s="67"/>
      <c r="G289" s="63">
        <v>412</v>
      </c>
      <c r="H289" s="63">
        <v>412</v>
      </c>
      <c r="I289" s="197">
        <v>16240.3</v>
      </c>
      <c r="J289" s="197">
        <v>5074.1</v>
      </c>
      <c r="K289" s="197">
        <v>31.2438809627901</v>
      </c>
      <c r="L289" s="187"/>
    </row>
    <row r="290" spans="1:12" ht="21.75" customHeight="1" hidden="1">
      <c r="A290" s="187"/>
      <c r="B290" s="90"/>
      <c r="C290" s="90"/>
      <c r="D290" s="196"/>
      <c r="E290" s="88" t="s">
        <v>553</v>
      </c>
      <c r="F290" s="88"/>
      <c r="G290" s="63">
        <v>412</v>
      </c>
      <c r="H290" s="63">
        <v>412</v>
      </c>
      <c r="I290" s="197">
        <v>16240.3</v>
      </c>
      <c r="J290" s="197">
        <v>5074.1</v>
      </c>
      <c r="K290" s="197">
        <v>31.2438809627901</v>
      </c>
      <c r="L290" s="187"/>
    </row>
    <row r="291" spans="1:12" ht="32.25" customHeight="1" hidden="1">
      <c r="A291" s="187"/>
      <c r="B291" s="90"/>
      <c r="C291" s="90"/>
      <c r="D291" s="67" t="s">
        <v>649</v>
      </c>
      <c r="E291" s="67"/>
      <c r="F291" s="67"/>
      <c r="G291" s="63">
        <v>412</v>
      </c>
      <c r="H291" s="63">
        <v>412</v>
      </c>
      <c r="I291" s="197">
        <v>35395.9</v>
      </c>
      <c r="J291" s="197">
        <v>25810</v>
      </c>
      <c r="K291" s="197">
        <v>72.9180498306301</v>
      </c>
      <c r="L291" s="187"/>
    </row>
    <row r="292" spans="1:12" ht="21.75" customHeight="1" hidden="1">
      <c r="A292" s="187"/>
      <c r="B292" s="90"/>
      <c r="C292" s="90"/>
      <c r="D292" s="196"/>
      <c r="E292" s="88" t="s">
        <v>553</v>
      </c>
      <c r="F292" s="88"/>
      <c r="G292" s="63">
        <v>412</v>
      </c>
      <c r="H292" s="63">
        <v>412</v>
      </c>
      <c r="I292" s="197">
        <v>32505.6</v>
      </c>
      <c r="J292" s="197">
        <v>23969.1</v>
      </c>
      <c r="K292" s="197">
        <v>73.73837123449498</v>
      </c>
      <c r="L292" s="187"/>
    </row>
    <row r="293" spans="1:12" ht="12.75" customHeight="1" hidden="1">
      <c r="A293" s="187"/>
      <c r="B293" s="90"/>
      <c r="C293" s="90"/>
      <c r="D293" s="196"/>
      <c r="E293" s="88" t="s">
        <v>561</v>
      </c>
      <c r="F293" s="88"/>
      <c r="G293" s="63">
        <v>412</v>
      </c>
      <c r="H293" s="63">
        <v>412</v>
      </c>
      <c r="I293" s="197">
        <v>491.5</v>
      </c>
      <c r="J293" s="197">
        <v>198</v>
      </c>
      <c r="K293" s="197">
        <v>40.28484231943031</v>
      </c>
      <c r="L293" s="187"/>
    </row>
    <row r="294" spans="1:12" ht="12.75" customHeight="1" hidden="1">
      <c r="A294" s="187"/>
      <c r="B294" s="90"/>
      <c r="C294" s="90"/>
      <c r="D294" s="196"/>
      <c r="E294" s="88" t="s">
        <v>470</v>
      </c>
      <c r="F294" s="88"/>
      <c r="G294" s="63">
        <v>412</v>
      </c>
      <c r="H294" s="63">
        <v>412</v>
      </c>
      <c r="I294" s="197">
        <v>673.2</v>
      </c>
      <c r="J294" s="197">
        <v>462.5</v>
      </c>
      <c r="K294" s="197">
        <v>68.70172311348782</v>
      </c>
      <c r="L294" s="187"/>
    </row>
    <row r="295" spans="1:12" ht="21.75" customHeight="1" hidden="1">
      <c r="A295" s="187"/>
      <c r="B295" s="90"/>
      <c r="C295" s="90"/>
      <c r="D295" s="196"/>
      <c r="E295" s="88" t="s">
        <v>418</v>
      </c>
      <c r="F295" s="88"/>
      <c r="G295" s="63">
        <v>412</v>
      </c>
      <c r="H295" s="63">
        <v>412</v>
      </c>
      <c r="I295" s="197">
        <v>1494</v>
      </c>
      <c r="J295" s="197">
        <v>1072.5</v>
      </c>
      <c r="K295" s="197">
        <v>71.78714859437751</v>
      </c>
      <c r="L295" s="187"/>
    </row>
    <row r="296" spans="1:12" ht="42.75" customHeight="1" hidden="1">
      <c r="A296" s="187"/>
      <c r="B296" s="90"/>
      <c r="C296" s="90"/>
      <c r="D296" s="196"/>
      <c r="E296" s="88" t="s">
        <v>648</v>
      </c>
      <c r="F296" s="88"/>
      <c r="G296" s="63">
        <v>412</v>
      </c>
      <c r="H296" s="63">
        <v>412</v>
      </c>
      <c r="I296" s="197">
        <v>20</v>
      </c>
      <c r="J296" s="197">
        <v>20</v>
      </c>
      <c r="K296" s="197">
        <v>100</v>
      </c>
      <c r="L296" s="187"/>
    </row>
    <row r="297" spans="1:12" ht="12.75" customHeight="1" hidden="1">
      <c r="A297" s="187"/>
      <c r="B297" s="90"/>
      <c r="C297" s="90"/>
      <c r="D297" s="196"/>
      <c r="E297" s="88" t="s">
        <v>468</v>
      </c>
      <c r="F297" s="88"/>
      <c r="G297" s="63">
        <v>412</v>
      </c>
      <c r="H297" s="63">
        <v>412</v>
      </c>
      <c r="I297" s="197">
        <v>1.2</v>
      </c>
      <c r="J297" s="197">
        <v>0.4</v>
      </c>
      <c r="K297" s="197">
        <v>33.333333333333336</v>
      </c>
      <c r="L297" s="187"/>
    </row>
    <row r="298" spans="1:12" ht="12.75" customHeight="1" hidden="1">
      <c r="A298" s="187"/>
      <c r="B298" s="90"/>
      <c r="C298" s="90"/>
      <c r="D298" s="196"/>
      <c r="E298" s="88" t="s">
        <v>559</v>
      </c>
      <c r="F298" s="88"/>
      <c r="G298" s="63">
        <v>412</v>
      </c>
      <c r="H298" s="63">
        <v>412</v>
      </c>
      <c r="I298" s="197">
        <v>150.4</v>
      </c>
      <c r="J298" s="197">
        <v>27.5</v>
      </c>
      <c r="K298" s="197">
        <v>18.284574468085104</v>
      </c>
      <c r="L298" s="187"/>
    </row>
    <row r="299" spans="1:12" ht="12.75" customHeight="1" hidden="1">
      <c r="A299" s="187"/>
      <c r="B299" s="90"/>
      <c r="C299" s="90"/>
      <c r="D299" s="196"/>
      <c r="E299" s="88" t="s">
        <v>646</v>
      </c>
      <c r="F299" s="88"/>
      <c r="G299" s="63">
        <v>412</v>
      </c>
      <c r="H299" s="63">
        <v>412</v>
      </c>
      <c r="I299" s="197">
        <v>60</v>
      </c>
      <c r="J299" s="197">
        <v>60</v>
      </c>
      <c r="K299" s="197">
        <v>100</v>
      </c>
      <c r="L299" s="187"/>
    </row>
    <row r="300" spans="1:12" s="72" customFormat="1" ht="12.75" customHeight="1">
      <c r="A300" s="199"/>
      <c r="B300" s="201" t="s">
        <v>642</v>
      </c>
      <c r="C300" s="201"/>
      <c r="D300" s="201"/>
      <c r="E300" s="201"/>
      <c r="F300" s="201"/>
      <c r="G300" s="83" t="s">
        <v>436</v>
      </c>
      <c r="H300" s="83" t="s">
        <v>412</v>
      </c>
      <c r="I300" s="200">
        <v>846019.1</v>
      </c>
      <c r="J300" s="200">
        <v>267316.1</v>
      </c>
      <c r="K300" s="200">
        <v>31.596934395452774</v>
      </c>
      <c r="L300" s="199"/>
    </row>
    <row r="301" spans="1:12" ht="12.75" customHeight="1">
      <c r="A301" s="187"/>
      <c r="B301" s="90"/>
      <c r="C301" s="70" t="s">
        <v>641</v>
      </c>
      <c r="D301" s="70"/>
      <c r="E301" s="70"/>
      <c r="F301" s="70"/>
      <c r="G301" s="65" t="s">
        <v>436</v>
      </c>
      <c r="H301" s="65" t="s">
        <v>403</v>
      </c>
      <c r="I301" s="197">
        <v>666923.9</v>
      </c>
      <c r="J301" s="197">
        <v>209960.1</v>
      </c>
      <c r="K301" s="197">
        <v>31.481867721339725</v>
      </c>
      <c r="L301" s="187"/>
    </row>
    <row r="302" spans="1:12" ht="21.75" customHeight="1" hidden="1">
      <c r="A302" s="187"/>
      <c r="B302" s="90"/>
      <c r="C302" s="90"/>
      <c r="D302" s="67" t="s">
        <v>640</v>
      </c>
      <c r="E302" s="67"/>
      <c r="F302" s="67"/>
      <c r="G302" s="63">
        <v>501</v>
      </c>
      <c r="H302" s="63">
        <v>501</v>
      </c>
      <c r="I302" s="197">
        <v>10800</v>
      </c>
      <c r="J302" s="197">
        <v>5376.1</v>
      </c>
      <c r="K302" s="197">
        <v>49.778703703703705</v>
      </c>
      <c r="L302" s="187"/>
    </row>
    <row r="303" spans="1:12" ht="21.75" customHeight="1" hidden="1">
      <c r="A303" s="187"/>
      <c r="B303" s="90"/>
      <c r="C303" s="90"/>
      <c r="D303" s="196"/>
      <c r="E303" s="88" t="s">
        <v>418</v>
      </c>
      <c r="F303" s="88"/>
      <c r="G303" s="63">
        <v>501</v>
      </c>
      <c r="H303" s="63">
        <v>501</v>
      </c>
      <c r="I303" s="197">
        <v>10800</v>
      </c>
      <c r="J303" s="197">
        <v>5376.1</v>
      </c>
      <c r="K303" s="197">
        <v>49.778703703703705</v>
      </c>
      <c r="L303" s="187"/>
    </row>
    <row r="304" spans="1:12" ht="32.25" customHeight="1" hidden="1">
      <c r="A304" s="187"/>
      <c r="B304" s="90"/>
      <c r="C304" s="90"/>
      <c r="D304" s="67" t="s">
        <v>623</v>
      </c>
      <c r="E304" s="67"/>
      <c r="F304" s="67"/>
      <c r="G304" s="63">
        <v>501</v>
      </c>
      <c r="H304" s="63">
        <v>501</v>
      </c>
      <c r="I304" s="197">
        <v>15695</v>
      </c>
      <c r="J304" s="197">
        <v>3367</v>
      </c>
      <c r="K304" s="197">
        <v>21.452691940108316</v>
      </c>
      <c r="L304" s="187"/>
    </row>
    <row r="305" spans="1:12" ht="21.75" customHeight="1" hidden="1">
      <c r="A305" s="187"/>
      <c r="B305" s="90"/>
      <c r="C305" s="90"/>
      <c r="D305" s="196"/>
      <c r="E305" s="88" t="s">
        <v>631</v>
      </c>
      <c r="F305" s="88"/>
      <c r="G305" s="63">
        <v>501</v>
      </c>
      <c r="H305" s="63">
        <v>501</v>
      </c>
      <c r="I305" s="197">
        <v>15695</v>
      </c>
      <c r="J305" s="197">
        <v>3367</v>
      </c>
      <c r="K305" s="197">
        <v>21.452691940108316</v>
      </c>
      <c r="L305" s="187"/>
    </row>
    <row r="306" spans="1:12" ht="42.75" customHeight="1" hidden="1">
      <c r="A306" s="187"/>
      <c r="B306" s="90"/>
      <c r="C306" s="90"/>
      <c r="D306" s="67" t="s">
        <v>621</v>
      </c>
      <c r="E306" s="67"/>
      <c r="F306" s="67"/>
      <c r="G306" s="63">
        <v>501</v>
      </c>
      <c r="H306" s="63">
        <v>501</v>
      </c>
      <c r="I306" s="197">
        <v>36031.7</v>
      </c>
      <c r="J306" s="197">
        <v>18263.9</v>
      </c>
      <c r="K306" s="197">
        <v>50.68842158432714</v>
      </c>
      <c r="L306" s="187"/>
    </row>
    <row r="307" spans="1:12" ht="21.75" customHeight="1" hidden="1">
      <c r="A307" s="187"/>
      <c r="B307" s="90"/>
      <c r="C307" s="90"/>
      <c r="D307" s="196"/>
      <c r="E307" s="88" t="s">
        <v>631</v>
      </c>
      <c r="F307" s="88"/>
      <c r="G307" s="63">
        <v>501</v>
      </c>
      <c r="H307" s="63">
        <v>501</v>
      </c>
      <c r="I307" s="197">
        <v>36031.7</v>
      </c>
      <c r="J307" s="197">
        <v>18263.9</v>
      </c>
      <c r="K307" s="197">
        <v>50.68842158432714</v>
      </c>
      <c r="L307" s="187"/>
    </row>
    <row r="308" spans="1:12" ht="63.75" customHeight="1" hidden="1">
      <c r="A308" s="187"/>
      <c r="B308" s="90"/>
      <c r="C308" s="90"/>
      <c r="D308" s="67" t="s">
        <v>619</v>
      </c>
      <c r="E308" s="67"/>
      <c r="F308" s="67"/>
      <c r="G308" s="63">
        <v>501</v>
      </c>
      <c r="H308" s="63">
        <v>501</v>
      </c>
      <c r="I308" s="197">
        <v>211918.7</v>
      </c>
      <c r="J308" s="197">
        <v>52016.4</v>
      </c>
      <c r="K308" s="197">
        <v>24.545450684625756</v>
      </c>
      <c r="L308" s="187"/>
    </row>
    <row r="309" spans="1:12" ht="21.75" customHeight="1" hidden="1">
      <c r="A309" s="187"/>
      <c r="B309" s="90"/>
      <c r="C309" s="90"/>
      <c r="D309" s="196"/>
      <c r="E309" s="88" t="s">
        <v>631</v>
      </c>
      <c r="F309" s="88"/>
      <c r="G309" s="63">
        <v>501</v>
      </c>
      <c r="H309" s="63">
        <v>501</v>
      </c>
      <c r="I309" s="197">
        <v>211918.7</v>
      </c>
      <c r="J309" s="197">
        <v>52016.4</v>
      </c>
      <c r="K309" s="197">
        <v>24.545450684625756</v>
      </c>
      <c r="L309" s="187"/>
    </row>
    <row r="310" spans="1:12" ht="42.75" customHeight="1" hidden="1">
      <c r="A310" s="187"/>
      <c r="B310" s="90"/>
      <c r="C310" s="90"/>
      <c r="D310" s="67" t="s">
        <v>638</v>
      </c>
      <c r="E310" s="67"/>
      <c r="F310" s="67"/>
      <c r="G310" s="63">
        <v>501</v>
      </c>
      <c r="H310" s="63">
        <v>501</v>
      </c>
      <c r="I310" s="197">
        <v>10000</v>
      </c>
      <c r="J310" s="197">
        <v>4269.7</v>
      </c>
      <c r="K310" s="197">
        <v>42.696999999999996</v>
      </c>
      <c r="L310" s="187"/>
    </row>
    <row r="311" spans="1:12" ht="21.75" customHeight="1" hidden="1">
      <c r="A311" s="187"/>
      <c r="B311" s="90"/>
      <c r="C311" s="90"/>
      <c r="D311" s="196"/>
      <c r="E311" s="88" t="s">
        <v>418</v>
      </c>
      <c r="F311" s="88"/>
      <c r="G311" s="63">
        <v>501</v>
      </c>
      <c r="H311" s="63">
        <v>501</v>
      </c>
      <c r="I311" s="197">
        <v>80.2</v>
      </c>
      <c r="J311" s="197">
        <v>0</v>
      </c>
      <c r="K311" s="197">
        <v>0</v>
      </c>
      <c r="L311" s="187"/>
    </row>
    <row r="312" spans="1:12" ht="12.75" customHeight="1" hidden="1">
      <c r="A312" s="187"/>
      <c r="B312" s="90"/>
      <c r="C312" s="90"/>
      <c r="D312" s="196"/>
      <c r="E312" s="88" t="s">
        <v>501</v>
      </c>
      <c r="F312" s="88"/>
      <c r="G312" s="63">
        <v>501</v>
      </c>
      <c r="H312" s="63">
        <v>501</v>
      </c>
      <c r="I312" s="197">
        <v>9919.8</v>
      </c>
      <c r="J312" s="197">
        <v>4269.7</v>
      </c>
      <c r="K312" s="197">
        <v>43.04219843141999</v>
      </c>
      <c r="L312" s="187"/>
    </row>
    <row r="313" spans="1:12" ht="42.75" customHeight="1" hidden="1">
      <c r="A313" s="187"/>
      <c r="B313" s="90"/>
      <c r="C313" s="90"/>
      <c r="D313" s="67" t="s">
        <v>636</v>
      </c>
      <c r="E313" s="67"/>
      <c r="F313" s="67"/>
      <c r="G313" s="63">
        <v>501</v>
      </c>
      <c r="H313" s="63">
        <v>501</v>
      </c>
      <c r="I313" s="197">
        <v>87868.5</v>
      </c>
      <c r="J313" s="197">
        <v>38427</v>
      </c>
      <c r="K313" s="197">
        <v>43.73239556837775</v>
      </c>
      <c r="L313" s="187"/>
    </row>
    <row r="314" spans="1:12" ht="21.75" customHeight="1" hidden="1">
      <c r="A314" s="187"/>
      <c r="B314" s="90"/>
      <c r="C314" s="90"/>
      <c r="D314" s="196"/>
      <c r="E314" s="88" t="s">
        <v>418</v>
      </c>
      <c r="F314" s="88"/>
      <c r="G314" s="63">
        <v>501</v>
      </c>
      <c r="H314" s="63">
        <v>501</v>
      </c>
      <c r="I314" s="197">
        <v>829.8</v>
      </c>
      <c r="J314" s="197">
        <v>0</v>
      </c>
      <c r="K314" s="197">
        <v>0</v>
      </c>
      <c r="L314" s="187"/>
    </row>
    <row r="315" spans="1:12" ht="12.75" customHeight="1" hidden="1">
      <c r="A315" s="187"/>
      <c r="B315" s="90"/>
      <c r="C315" s="90"/>
      <c r="D315" s="196"/>
      <c r="E315" s="88" t="s">
        <v>501</v>
      </c>
      <c r="F315" s="88"/>
      <c r="G315" s="63">
        <v>501</v>
      </c>
      <c r="H315" s="63">
        <v>501</v>
      </c>
      <c r="I315" s="197">
        <v>87038.7</v>
      </c>
      <c r="J315" s="197">
        <v>38427</v>
      </c>
      <c r="K315" s="197">
        <v>44.149326678822185</v>
      </c>
      <c r="L315" s="187"/>
    </row>
    <row r="316" spans="1:12" ht="32.25" customHeight="1" hidden="1">
      <c r="A316" s="187"/>
      <c r="B316" s="90"/>
      <c r="C316" s="90"/>
      <c r="D316" s="67" t="s">
        <v>1174</v>
      </c>
      <c r="E316" s="67"/>
      <c r="F316" s="67"/>
      <c r="G316" s="63">
        <v>501</v>
      </c>
      <c r="H316" s="63">
        <v>501</v>
      </c>
      <c r="I316" s="197">
        <v>0</v>
      </c>
      <c r="J316" s="197">
        <v>0</v>
      </c>
      <c r="K316" s="197"/>
      <c r="L316" s="187"/>
    </row>
    <row r="317" spans="1:12" ht="21.75" customHeight="1" hidden="1">
      <c r="A317" s="187"/>
      <c r="B317" s="90"/>
      <c r="C317" s="90"/>
      <c r="D317" s="196"/>
      <c r="E317" s="88" t="s">
        <v>631</v>
      </c>
      <c r="F317" s="88"/>
      <c r="G317" s="63">
        <v>501</v>
      </c>
      <c r="H317" s="63">
        <v>501</v>
      </c>
      <c r="I317" s="197">
        <v>0</v>
      </c>
      <c r="J317" s="197">
        <v>0</v>
      </c>
      <c r="K317" s="197"/>
      <c r="L317" s="187"/>
    </row>
    <row r="318" spans="1:12" ht="32.25" customHeight="1" hidden="1">
      <c r="A318" s="187"/>
      <c r="B318" s="90"/>
      <c r="C318" s="90"/>
      <c r="D318" s="67" t="s">
        <v>1173</v>
      </c>
      <c r="E318" s="67"/>
      <c r="F318" s="67"/>
      <c r="G318" s="63">
        <v>501</v>
      </c>
      <c r="H318" s="63">
        <v>501</v>
      </c>
      <c r="I318" s="197">
        <v>0</v>
      </c>
      <c r="J318" s="197">
        <v>0</v>
      </c>
      <c r="K318" s="197"/>
      <c r="L318" s="187"/>
    </row>
    <row r="319" spans="1:12" ht="21.75" customHeight="1" hidden="1">
      <c r="A319" s="187"/>
      <c r="B319" s="90"/>
      <c r="C319" s="90"/>
      <c r="D319" s="196"/>
      <c r="E319" s="88" t="s">
        <v>631</v>
      </c>
      <c r="F319" s="88"/>
      <c r="G319" s="63">
        <v>501</v>
      </c>
      <c r="H319" s="63">
        <v>501</v>
      </c>
      <c r="I319" s="197">
        <v>0</v>
      </c>
      <c r="J319" s="197">
        <v>0</v>
      </c>
      <c r="K319" s="197"/>
      <c r="L319" s="187"/>
    </row>
    <row r="320" spans="1:12" ht="53.25" customHeight="1" hidden="1">
      <c r="A320" s="187"/>
      <c r="B320" s="90"/>
      <c r="C320" s="90"/>
      <c r="D320" s="67" t="s">
        <v>634</v>
      </c>
      <c r="E320" s="67"/>
      <c r="F320" s="67"/>
      <c r="G320" s="63">
        <v>501</v>
      </c>
      <c r="H320" s="63">
        <v>501</v>
      </c>
      <c r="I320" s="197">
        <v>38372</v>
      </c>
      <c r="J320" s="197">
        <v>11059.5</v>
      </c>
      <c r="K320" s="197">
        <v>28.82179714375065</v>
      </c>
      <c r="L320" s="187"/>
    </row>
    <row r="321" spans="1:12" ht="21.75" customHeight="1" hidden="1">
      <c r="A321" s="187"/>
      <c r="B321" s="90"/>
      <c r="C321" s="90"/>
      <c r="D321" s="196"/>
      <c r="E321" s="88" t="s">
        <v>631</v>
      </c>
      <c r="F321" s="88"/>
      <c r="G321" s="63">
        <v>501</v>
      </c>
      <c r="H321" s="63">
        <v>501</v>
      </c>
      <c r="I321" s="197">
        <v>38372</v>
      </c>
      <c r="J321" s="197">
        <v>11059.5</v>
      </c>
      <c r="K321" s="197">
        <v>28.82179714375065</v>
      </c>
      <c r="L321" s="187"/>
    </row>
    <row r="322" spans="1:12" ht="42.75" customHeight="1" hidden="1">
      <c r="A322" s="187"/>
      <c r="B322" s="90"/>
      <c r="C322" s="90"/>
      <c r="D322" s="67" t="s">
        <v>632</v>
      </c>
      <c r="E322" s="67"/>
      <c r="F322" s="67"/>
      <c r="G322" s="63">
        <v>501</v>
      </c>
      <c r="H322" s="63">
        <v>501</v>
      </c>
      <c r="I322" s="197">
        <v>251735</v>
      </c>
      <c r="J322" s="197">
        <v>77180.5</v>
      </c>
      <c r="K322" s="197">
        <v>30.659423600214513</v>
      </c>
      <c r="L322" s="187"/>
    </row>
    <row r="323" spans="1:12" ht="21.75" customHeight="1" hidden="1">
      <c r="A323" s="187"/>
      <c r="B323" s="90"/>
      <c r="C323" s="90"/>
      <c r="D323" s="196"/>
      <c r="E323" s="88" t="s">
        <v>631</v>
      </c>
      <c r="F323" s="88"/>
      <c r="G323" s="63">
        <v>501</v>
      </c>
      <c r="H323" s="63">
        <v>501</v>
      </c>
      <c r="I323" s="197">
        <v>251735</v>
      </c>
      <c r="J323" s="197">
        <v>77180.5</v>
      </c>
      <c r="K323" s="197">
        <v>30.659423600214513</v>
      </c>
      <c r="L323" s="187"/>
    </row>
    <row r="324" spans="1:12" ht="42.75" customHeight="1" hidden="1">
      <c r="A324" s="187"/>
      <c r="B324" s="90"/>
      <c r="C324" s="90"/>
      <c r="D324" s="67" t="s">
        <v>628</v>
      </c>
      <c r="E324" s="67"/>
      <c r="F324" s="67"/>
      <c r="G324" s="63">
        <v>501</v>
      </c>
      <c r="H324" s="63">
        <v>501</v>
      </c>
      <c r="I324" s="197">
        <v>3500</v>
      </c>
      <c r="J324" s="197">
        <v>0</v>
      </c>
      <c r="K324" s="197">
        <v>0</v>
      </c>
      <c r="L324" s="187"/>
    </row>
    <row r="325" spans="1:12" ht="21.75" customHeight="1" hidden="1">
      <c r="A325" s="187"/>
      <c r="B325" s="90"/>
      <c r="C325" s="90"/>
      <c r="D325" s="196"/>
      <c r="E325" s="88" t="s">
        <v>418</v>
      </c>
      <c r="F325" s="88"/>
      <c r="G325" s="63">
        <v>501</v>
      </c>
      <c r="H325" s="63">
        <v>501</v>
      </c>
      <c r="I325" s="197">
        <v>3500</v>
      </c>
      <c r="J325" s="197">
        <v>0</v>
      </c>
      <c r="K325" s="197">
        <v>0</v>
      </c>
      <c r="L325" s="187"/>
    </row>
    <row r="326" spans="1:12" ht="42.75" customHeight="1" hidden="1">
      <c r="A326" s="187"/>
      <c r="B326" s="90"/>
      <c r="C326" s="90"/>
      <c r="D326" s="67" t="s">
        <v>626</v>
      </c>
      <c r="E326" s="67"/>
      <c r="F326" s="67"/>
      <c r="G326" s="63">
        <v>501</v>
      </c>
      <c r="H326" s="63">
        <v>501</v>
      </c>
      <c r="I326" s="197">
        <v>1003</v>
      </c>
      <c r="J326" s="197">
        <v>0</v>
      </c>
      <c r="K326" s="197">
        <v>0</v>
      </c>
      <c r="L326" s="187"/>
    </row>
    <row r="327" spans="1:12" ht="21.75" customHeight="1" hidden="1">
      <c r="A327" s="187"/>
      <c r="B327" s="90"/>
      <c r="C327" s="90"/>
      <c r="D327" s="196"/>
      <c r="E327" s="88" t="s">
        <v>596</v>
      </c>
      <c r="F327" s="88"/>
      <c r="G327" s="63">
        <v>501</v>
      </c>
      <c r="H327" s="63">
        <v>501</v>
      </c>
      <c r="I327" s="197">
        <v>1003</v>
      </c>
      <c r="J327" s="197">
        <v>0</v>
      </c>
      <c r="K327" s="197">
        <v>0</v>
      </c>
      <c r="L327" s="187"/>
    </row>
    <row r="328" spans="1:12" ht="53.25" customHeight="1" hidden="1">
      <c r="A328" s="187"/>
      <c r="B328" s="90"/>
      <c r="C328" s="90"/>
      <c r="D328" s="67" t="s">
        <v>1172</v>
      </c>
      <c r="E328" s="67"/>
      <c r="F328" s="67"/>
      <c r="G328" s="63">
        <v>501</v>
      </c>
      <c r="H328" s="63">
        <v>501</v>
      </c>
      <c r="I328" s="197">
        <v>0</v>
      </c>
      <c r="J328" s="197">
        <v>0</v>
      </c>
      <c r="K328" s="197"/>
      <c r="L328" s="187"/>
    </row>
    <row r="329" spans="1:12" ht="21.75" customHeight="1" hidden="1">
      <c r="A329" s="187"/>
      <c r="B329" s="90"/>
      <c r="C329" s="90"/>
      <c r="D329" s="196"/>
      <c r="E329" s="88" t="s">
        <v>596</v>
      </c>
      <c r="F329" s="88"/>
      <c r="G329" s="63">
        <v>501</v>
      </c>
      <c r="H329" s="63">
        <v>501</v>
      </c>
      <c r="I329" s="197">
        <v>0</v>
      </c>
      <c r="J329" s="197">
        <v>0</v>
      </c>
      <c r="K329" s="197"/>
      <c r="L329" s="187"/>
    </row>
    <row r="330" spans="1:12" ht="12.75" customHeight="1">
      <c r="A330" s="187"/>
      <c r="B330" s="90"/>
      <c r="C330" s="70" t="s">
        <v>624</v>
      </c>
      <c r="D330" s="70"/>
      <c r="E330" s="70"/>
      <c r="F330" s="70"/>
      <c r="G330" s="65" t="s">
        <v>436</v>
      </c>
      <c r="H330" s="65" t="s">
        <v>427</v>
      </c>
      <c r="I330" s="197">
        <v>138034</v>
      </c>
      <c r="J330" s="197">
        <v>40795.4</v>
      </c>
      <c r="K330" s="197">
        <v>29.554602489241784</v>
      </c>
      <c r="L330" s="187"/>
    </row>
    <row r="331" spans="1:12" ht="32.25" customHeight="1" hidden="1">
      <c r="A331" s="187"/>
      <c r="B331" s="90"/>
      <c r="C331" s="90"/>
      <c r="D331" s="67" t="s">
        <v>623</v>
      </c>
      <c r="E331" s="67"/>
      <c r="F331" s="67"/>
      <c r="G331" s="63">
        <v>502</v>
      </c>
      <c r="H331" s="63">
        <v>502</v>
      </c>
      <c r="I331" s="197">
        <v>92</v>
      </c>
      <c r="J331" s="197">
        <v>0</v>
      </c>
      <c r="K331" s="197">
        <v>0</v>
      </c>
      <c r="L331" s="187"/>
    </row>
    <row r="332" spans="1:12" ht="21.75" customHeight="1" hidden="1">
      <c r="A332" s="187"/>
      <c r="B332" s="90"/>
      <c r="C332" s="90"/>
      <c r="D332" s="196"/>
      <c r="E332" s="88" t="s">
        <v>445</v>
      </c>
      <c r="F332" s="88"/>
      <c r="G332" s="63">
        <v>502</v>
      </c>
      <c r="H332" s="63">
        <v>502</v>
      </c>
      <c r="I332" s="197">
        <v>92</v>
      </c>
      <c r="J332" s="197">
        <v>0</v>
      </c>
      <c r="K332" s="197">
        <v>0</v>
      </c>
      <c r="L332" s="187"/>
    </row>
    <row r="333" spans="1:12" ht="42.75" customHeight="1" hidden="1">
      <c r="A333" s="187"/>
      <c r="B333" s="90"/>
      <c r="C333" s="90"/>
      <c r="D333" s="67" t="s">
        <v>621</v>
      </c>
      <c r="E333" s="67"/>
      <c r="F333" s="67"/>
      <c r="G333" s="63">
        <v>502</v>
      </c>
      <c r="H333" s="63">
        <v>502</v>
      </c>
      <c r="I333" s="197">
        <v>5040.4</v>
      </c>
      <c r="J333" s="197">
        <v>2821</v>
      </c>
      <c r="K333" s="197">
        <v>55.96778033489406</v>
      </c>
      <c r="L333" s="187"/>
    </row>
    <row r="334" spans="1:12" ht="21.75" customHeight="1" hidden="1">
      <c r="A334" s="187"/>
      <c r="B334" s="90"/>
      <c r="C334" s="90"/>
      <c r="D334" s="196"/>
      <c r="E334" s="88" t="s">
        <v>445</v>
      </c>
      <c r="F334" s="88"/>
      <c r="G334" s="63">
        <v>502</v>
      </c>
      <c r="H334" s="63">
        <v>502</v>
      </c>
      <c r="I334" s="197">
        <v>5040.4</v>
      </c>
      <c r="J334" s="197">
        <v>2821</v>
      </c>
      <c r="K334" s="197">
        <v>55.96778033489406</v>
      </c>
      <c r="L334" s="187"/>
    </row>
    <row r="335" spans="1:12" ht="63.75" customHeight="1" hidden="1">
      <c r="A335" s="187"/>
      <c r="B335" s="90"/>
      <c r="C335" s="90"/>
      <c r="D335" s="67" t="s">
        <v>619</v>
      </c>
      <c r="E335" s="67"/>
      <c r="F335" s="67"/>
      <c r="G335" s="63">
        <v>502</v>
      </c>
      <c r="H335" s="63">
        <v>502</v>
      </c>
      <c r="I335" s="197">
        <v>31573</v>
      </c>
      <c r="J335" s="197">
        <v>22949.5</v>
      </c>
      <c r="K335" s="197">
        <v>72.6871060716435</v>
      </c>
      <c r="L335" s="187"/>
    </row>
    <row r="336" spans="1:12" ht="21.75" customHeight="1" hidden="1">
      <c r="A336" s="187"/>
      <c r="B336" s="90"/>
      <c r="C336" s="90"/>
      <c r="D336" s="196"/>
      <c r="E336" s="88" t="s">
        <v>445</v>
      </c>
      <c r="F336" s="88"/>
      <c r="G336" s="63">
        <v>502</v>
      </c>
      <c r="H336" s="63">
        <v>502</v>
      </c>
      <c r="I336" s="197">
        <v>31573</v>
      </c>
      <c r="J336" s="197">
        <v>22949.5</v>
      </c>
      <c r="K336" s="197">
        <v>72.6871060716435</v>
      </c>
      <c r="L336" s="187"/>
    </row>
    <row r="337" spans="1:12" ht="53.25" customHeight="1" hidden="1">
      <c r="A337" s="187"/>
      <c r="B337" s="90"/>
      <c r="C337" s="90"/>
      <c r="D337" s="67" t="s">
        <v>1171</v>
      </c>
      <c r="E337" s="67"/>
      <c r="F337" s="67"/>
      <c r="G337" s="63">
        <v>502</v>
      </c>
      <c r="H337" s="63">
        <v>502</v>
      </c>
      <c r="I337" s="197">
        <v>0</v>
      </c>
      <c r="J337" s="197">
        <v>0</v>
      </c>
      <c r="K337" s="197"/>
      <c r="L337" s="187"/>
    </row>
    <row r="338" spans="1:12" ht="21.75" customHeight="1" hidden="1">
      <c r="A338" s="187"/>
      <c r="B338" s="90"/>
      <c r="C338" s="90"/>
      <c r="D338" s="196"/>
      <c r="E338" s="88" t="s">
        <v>445</v>
      </c>
      <c r="F338" s="88"/>
      <c r="G338" s="63">
        <v>502</v>
      </c>
      <c r="H338" s="63">
        <v>502</v>
      </c>
      <c r="I338" s="197">
        <v>0</v>
      </c>
      <c r="J338" s="197">
        <v>0</v>
      </c>
      <c r="K338" s="197"/>
      <c r="L338" s="187"/>
    </row>
    <row r="339" spans="1:12" ht="42.75" customHeight="1" hidden="1">
      <c r="A339" s="187"/>
      <c r="B339" s="90"/>
      <c r="C339" s="90"/>
      <c r="D339" s="67" t="s">
        <v>1170</v>
      </c>
      <c r="E339" s="67"/>
      <c r="F339" s="67"/>
      <c r="G339" s="63">
        <v>502</v>
      </c>
      <c r="H339" s="63">
        <v>502</v>
      </c>
      <c r="I339" s="197">
        <v>0</v>
      </c>
      <c r="J339" s="197">
        <v>0</v>
      </c>
      <c r="K339" s="197"/>
      <c r="L339" s="187"/>
    </row>
    <row r="340" spans="1:12" ht="21.75" customHeight="1" hidden="1">
      <c r="A340" s="187"/>
      <c r="B340" s="90"/>
      <c r="C340" s="90"/>
      <c r="D340" s="196"/>
      <c r="E340" s="88" t="s">
        <v>445</v>
      </c>
      <c r="F340" s="88"/>
      <c r="G340" s="63">
        <v>502</v>
      </c>
      <c r="H340" s="63">
        <v>502</v>
      </c>
      <c r="I340" s="197">
        <v>0</v>
      </c>
      <c r="J340" s="197">
        <v>0</v>
      </c>
      <c r="K340" s="197"/>
      <c r="L340" s="187"/>
    </row>
    <row r="341" spans="1:12" ht="42.75" customHeight="1" hidden="1">
      <c r="A341" s="187"/>
      <c r="B341" s="90"/>
      <c r="C341" s="90"/>
      <c r="D341" s="67" t="s">
        <v>617</v>
      </c>
      <c r="E341" s="67"/>
      <c r="F341" s="67"/>
      <c r="G341" s="63">
        <v>502</v>
      </c>
      <c r="H341" s="63">
        <v>502</v>
      </c>
      <c r="I341" s="197">
        <v>3587.2</v>
      </c>
      <c r="J341" s="197">
        <v>69.1</v>
      </c>
      <c r="K341" s="197">
        <v>1.926293487957181</v>
      </c>
      <c r="L341" s="187"/>
    </row>
    <row r="342" spans="1:12" ht="21.75" customHeight="1" hidden="1">
      <c r="A342" s="187"/>
      <c r="B342" s="90"/>
      <c r="C342" s="90"/>
      <c r="D342" s="196"/>
      <c r="E342" s="88" t="s">
        <v>445</v>
      </c>
      <c r="F342" s="88"/>
      <c r="G342" s="63">
        <v>502</v>
      </c>
      <c r="H342" s="63">
        <v>502</v>
      </c>
      <c r="I342" s="197">
        <v>361</v>
      </c>
      <c r="J342" s="197">
        <v>0</v>
      </c>
      <c r="K342" s="197">
        <v>0</v>
      </c>
      <c r="L342" s="187"/>
    </row>
    <row r="343" spans="1:12" ht="21.75" customHeight="1" hidden="1">
      <c r="A343" s="187"/>
      <c r="B343" s="90"/>
      <c r="C343" s="90"/>
      <c r="D343" s="196"/>
      <c r="E343" s="88" t="s">
        <v>596</v>
      </c>
      <c r="F343" s="88"/>
      <c r="G343" s="63">
        <v>502</v>
      </c>
      <c r="H343" s="63">
        <v>502</v>
      </c>
      <c r="I343" s="197">
        <v>3226.2</v>
      </c>
      <c r="J343" s="197">
        <v>69.1</v>
      </c>
      <c r="K343" s="197">
        <v>2.141838695679127</v>
      </c>
      <c r="L343" s="187"/>
    </row>
    <row r="344" spans="1:12" ht="63.75" customHeight="1" hidden="1">
      <c r="A344" s="187"/>
      <c r="B344" s="90"/>
      <c r="C344" s="90"/>
      <c r="D344" s="67" t="s">
        <v>615</v>
      </c>
      <c r="E344" s="67"/>
      <c r="F344" s="67"/>
      <c r="G344" s="63">
        <v>502</v>
      </c>
      <c r="H344" s="63">
        <v>502</v>
      </c>
      <c r="I344" s="197">
        <v>7500</v>
      </c>
      <c r="J344" s="197">
        <v>4887.4</v>
      </c>
      <c r="K344" s="197">
        <v>65.16533333333334</v>
      </c>
      <c r="L344" s="187"/>
    </row>
    <row r="345" spans="1:12" ht="21.75" customHeight="1" hidden="1">
      <c r="A345" s="187"/>
      <c r="B345" s="90"/>
      <c r="C345" s="90"/>
      <c r="D345" s="196"/>
      <c r="E345" s="88" t="s">
        <v>596</v>
      </c>
      <c r="F345" s="88"/>
      <c r="G345" s="63">
        <v>502</v>
      </c>
      <c r="H345" s="63">
        <v>502</v>
      </c>
      <c r="I345" s="197">
        <v>7500</v>
      </c>
      <c r="J345" s="197">
        <v>4887.4</v>
      </c>
      <c r="K345" s="197">
        <v>65.16533333333334</v>
      </c>
      <c r="L345" s="187"/>
    </row>
    <row r="346" spans="1:12" ht="74.25" customHeight="1" hidden="1">
      <c r="A346" s="187"/>
      <c r="B346" s="90"/>
      <c r="C346" s="90"/>
      <c r="D346" s="67" t="s">
        <v>613</v>
      </c>
      <c r="E346" s="67"/>
      <c r="F346" s="67"/>
      <c r="G346" s="63">
        <v>502</v>
      </c>
      <c r="H346" s="63">
        <v>502</v>
      </c>
      <c r="I346" s="197">
        <v>61076.6</v>
      </c>
      <c r="J346" s="197">
        <v>0</v>
      </c>
      <c r="K346" s="197">
        <v>0</v>
      </c>
      <c r="L346" s="187"/>
    </row>
    <row r="347" spans="1:12" ht="21.75" customHeight="1" hidden="1">
      <c r="A347" s="187"/>
      <c r="B347" s="90"/>
      <c r="C347" s="90"/>
      <c r="D347" s="196"/>
      <c r="E347" s="88" t="s">
        <v>445</v>
      </c>
      <c r="F347" s="88"/>
      <c r="G347" s="63">
        <v>502</v>
      </c>
      <c r="H347" s="63">
        <v>502</v>
      </c>
      <c r="I347" s="197">
        <v>6858</v>
      </c>
      <c r="J347" s="197">
        <v>0</v>
      </c>
      <c r="K347" s="197">
        <v>0</v>
      </c>
      <c r="L347" s="187"/>
    </row>
    <row r="348" spans="1:12" ht="21.75" customHeight="1" hidden="1">
      <c r="A348" s="187"/>
      <c r="B348" s="90"/>
      <c r="C348" s="90"/>
      <c r="D348" s="196"/>
      <c r="E348" s="88" t="s">
        <v>596</v>
      </c>
      <c r="F348" s="88"/>
      <c r="G348" s="63">
        <v>502</v>
      </c>
      <c r="H348" s="63">
        <v>502</v>
      </c>
      <c r="I348" s="197">
        <v>54218.6</v>
      </c>
      <c r="J348" s="197">
        <v>0</v>
      </c>
      <c r="K348" s="197">
        <v>0</v>
      </c>
      <c r="L348" s="187"/>
    </row>
    <row r="349" spans="1:12" ht="63.75" customHeight="1" hidden="1">
      <c r="A349" s="187"/>
      <c r="B349" s="90"/>
      <c r="C349" s="90"/>
      <c r="D349" s="67" t="s">
        <v>611</v>
      </c>
      <c r="E349" s="67"/>
      <c r="F349" s="67"/>
      <c r="G349" s="63">
        <v>502</v>
      </c>
      <c r="H349" s="63">
        <v>502</v>
      </c>
      <c r="I349" s="197">
        <v>19920</v>
      </c>
      <c r="J349" s="197">
        <v>6837.6</v>
      </c>
      <c r="K349" s="197">
        <v>34.32530120481928</v>
      </c>
      <c r="L349" s="187"/>
    </row>
    <row r="350" spans="1:12" ht="21.75" customHeight="1" hidden="1">
      <c r="A350" s="187"/>
      <c r="B350" s="90"/>
      <c r="C350" s="90"/>
      <c r="D350" s="196"/>
      <c r="E350" s="88" t="s">
        <v>445</v>
      </c>
      <c r="F350" s="88"/>
      <c r="G350" s="63">
        <v>502</v>
      </c>
      <c r="H350" s="63">
        <v>502</v>
      </c>
      <c r="I350" s="197">
        <v>0</v>
      </c>
      <c r="J350" s="197">
        <v>0</v>
      </c>
      <c r="K350" s="197"/>
      <c r="L350" s="187"/>
    </row>
    <row r="351" spans="1:12" ht="21.75" customHeight="1" hidden="1">
      <c r="A351" s="187"/>
      <c r="B351" s="90"/>
      <c r="C351" s="90"/>
      <c r="D351" s="196"/>
      <c r="E351" s="88" t="s">
        <v>596</v>
      </c>
      <c r="F351" s="88"/>
      <c r="G351" s="63">
        <v>502</v>
      </c>
      <c r="H351" s="63">
        <v>502</v>
      </c>
      <c r="I351" s="197">
        <v>19920</v>
      </c>
      <c r="J351" s="197">
        <v>6837.6</v>
      </c>
      <c r="K351" s="197">
        <v>34.32530120481928</v>
      </c>
      <c r="L351" s="187"/>
    </row>
    <row r="352" spans="1:12" ht="63.75" customHeight="1" hidden="1">
      <c r="A352" s="187"/>
      <c r="B352" s="90"/>
      <c r="C352" s="90"/>
      <c r="D352" s="67" t="s">
        <v>609</v>
      </c>
      <c r="E352" s="67"/>
      <c r="F352" s="67"/>
      <c r="G352" s="63">
        <v>502</v>
      </c>
      <c r="H352" s="63">
        <v>502</v>
      </c>
      <c r="I352" s="197">
        <v>9244.8</v>
      </c>
      <c r="J352" s="197">
        <v>3230.8</v>
      </c>
      <c r="K352" s="197">
        <v>34.947213568708904</v>
      </c>
      <c r="L352" s="187"/>
    </row>
    <row r="353" spans="1:12" ht="21.75" customHeight="1" hidden="1">
      <c r="A353" s="187"/>
      <c r="B353" s="90"/>
      <c r="C353" s="90"/>
      <c r="D353" s="196"/>
      <c r="E353" s="88" t="s">
        <v>596</v>
      </c>
      <c r="F353" s="88"/>
      <c r="G353" s="63">
        <v>502</v>
      </c>
      <c r="H353" s="63">
        <v>502</v>
      </c>
      <c r="I353" s="197">
        <v>9244.8</v>
      </c>
      <c r="J353" s="197">
        <v>3230.8</v>
      </c>
      <c r="K353" s="197">
        <v>34.947213568708904</v>
      </c>
      <c r="L353" s="187"/>
    </row>
    <row r="354" spans="1:12" ht="12.75" customHeight="1">
      <c r="A354" s="187"/>
      <c r="B354" s="90"/>
      <c r="C354" s="70" t="s">
        <v>607</v>
      </c>
      <c r="D354" s="70"/>
      <c r="E354" s="70"/>
      <c r="F354" s="70"/>
      <c r="G354" s="65" t="s">
        <v>436</v>
      </c>
      <c r="H354" s="65" t="s">
        <v>497</v>
      </c>
      <c r="I354" s="197">
        <v>41061.2</v>
      </c>
      <c r="J354" s="197">
        <v>16560.6</v>
      </c>
      <c r="K354" s="197">
        <v>40.33150516789573</v>
      </c>
      <c r="L354" s="187"/>
    </row>
    <row r="355" spans="1:12" ht="32.25" customHeight="1" hidden="1">
      <c r="A355" s="187"/>
      <c r="B355" s="90"/>
      <c r="C355" s="90"/>
      <c r="D355" s="67" t="s">
        <v>606</v>
      </c>
      <c r="E355" s="67"/>
      <c r="F355" s="67"/>
      <c r="G355" s="63">
        <v>503</v>
      </c>
      <c r="H355" s="63">
        <v>503</v>
      </c>
      <c r="I355" s="197">
        <v>312.5</v>
      </c>
      <c r="J355" s="197">
        <v>312.5</v>
      </c>
      <c r="K355" s="197">
        <v>100</v>
      </c>
      <c r="L355" s="187"/>
    </row>
    <row r="356" spans="1:12" ht="21.75" customHeight="1" hidden="1">
      <c r="A356" s="187"/>
      <c r="B356" s="90"/>
      <c r="C356" s="90"/>
      <c r="D356" s="196"/>
      <c r="E356" s="88" t="s">
        <v>418</v>
      </c>
      <c r="F356" s="88"/>
      <c r="G356" s="63">
        <v>503</v>
      </c>
      <c r="H356" s="63">
        <v>503</v>
      </c>
      <c r="I356" s="197">
        <v>312.5</v>
      </c>
      <c r="J356" s="197">
        <v>312.5</v>
      </c>
      <c r="K356" s="197">
        <v>100</v>
      </c>
      <c r="L356" s="187"/>
    </row>
    <row r="357" spans="1:12" ht="42.75" customHeight="1" hidden="1">
      <c r="A357" s="187"/>
      <c r="B357" s="90"/>
      <c r="C357" s="90"/>
      <c r="D357" s="67" t="s">
        <v>604</v>
      </c>
      <c r="E357" s="67"/>
      <c r="F357" s="67"/>
      <c r="G357" s="63">
        <v>503</v>
      </c>
      <c r="H357" s="63">
        <v>503</v>
      </c>
      <c r="I357" s="197">
        <v>39748.7</v>
      </c>
      <c r="J357" s="197">
        <v>15248.1</v>
      </c>
      <c r="K357" s="197">
        <v>38.361254581910856</v>
      </c>
      <c r="L357" s="187"/>
    </row>
    <row r="358" spans="1:12" ht="21.75" customHeight="1" hidden="1">
      <c r="A358" s="187"/>
      <c r="B358" s="90"/>
      <c r="C358" s="90"/>
      <c r="D358" s="196"/>
      <c r="E358" s="88" t="s">
        <v>418</v>
      </c>
      <c r="F358" s="88"/>
      <c r="G358" s="63">
        <v>503</v>
      </c>
      <c r="H358" s="63">
        <v>503</v>
      </c>
      <c r="I358" s="197">
        <v>39648.7</v>
      </c>
      <c r="J358" s="197">
        <v>15248.1</v>
      </c>
      <c r="K358" s="197">
        <v>38.458007450433435</v>
      </c>
      <c r="L358" s="187"/>
    </row>
    <row r="359" spans="1:12" ht="21.75" customHeight="1" hidden="1">
      <c r="A359" s="187"/>
      <c r="B359" s="90"/>
      <c r="C359" s="90"/>
      <c r="D359" s="196"/>
      <c r="E359" s="88" t="s">
        <v>445</v>
      </c>
      <c r="F359" s="88"/>
      <c r="G359" s="63">
        <v>503</v>
      </c>
      <c r="H359" s="63">
        <v>503</v>
      </c>
      <c r="I359" s="197">
        <v>100</v>
      </c>
      <c r="J359" s="197">
        <v>0</v>
      </c>
      <c r="K359" s="197">
        <v>0</v>
      </c>
      <c r="L359" s="187"/>
    </row>
    <row r="360" spans="1:12" ht="42.75" customHeight="1" hidden="1">
      <c r="A360" s="187"/>
      <c r="B360" s="90"/>
      <c r="C360" s="90"/>
      <c r="D360" s="67" t="s">
        <v>1169</v>
      </c>
      <c r="E360" s="67"/>
      <c r="F360" s="67"/>
      <c r="G360" s="63">
        <v>503</v>
      </c>
      <c r="H360" s="63">
        <v>503</v>
      </c>
      <c r="I360" s="197">
        <v>0</v>
      </c>
      <c r="J360" s="197">
        <v>0</v>
      </c>
      <c r="K360" s="197"/>
      <c r="L360" s="187"/>
    </row>
    <row r="361" spans="1:12" ht="21.75" customHeight="1" hidden="1">
      <c r="A361" s="187"/>
      <c r="B361" s="90"/>
      <c r="C361" s="90"/>
      <c r="D361" s="196"/>
      <c r="E361" s="88" t="s">
        <v>445</v>
      </c>
      <c r="F361" s="88"/>
      <c r="G361" s="63">
        <v>503</v>
      </c>
      <c r="H361" s="63">
        <v>503</v>
      </c>
      <c r="I361" s="197">
        <v>0</v>
      </c>
      <c r="J361" s="197">
        <v>0</v>
      </c>
      <c r="K361" s="197"/>
      <c r="L361" s="187"/>
    </row>
    <row r="362" spans="1:12" ht="53.25" customHeight="1" hidden="1">
      <c r="A362" s="187"/>
      <c r="B362" s="90"/>
      <c r="C362" s="90"/>
      <c r="D362" s="67" t="s">
        <v>1168</v>
      </c>
      <c r="E362" s="67"/>
      <c r="F362" s="67"/>
      <c r="G362" s="63">
        <v>503</v>
      </c>
      <c r="H362" s="63">
        <v>503</v>
      </c>
      <c r="I362" s="197">
        <v>0</v>
      </c>
      <c r="J362" s="197">
        <v>0</v>
      </c>
      <c r="K362" s="197"/>
      <c r="L362" s="187"/>
    </row>
    <row r="363" spans="1:12" ht="21.75" customHeight="1" hidden="1">
      <c r="A363" s="187"/>
      <c r="B363" s="90"/>
      <c r="C363" s="90"/>
      <c r="D363" s="196"/>
      <c r="E363" s="88" t="s">
        <v>445</v>
      </c>
      <c r="F363" s="88"/>
      <c r="G363" s="63">
        <v>503</v>
      </c>
      <c r="H363" s="63">
        <v>503</v>
      </c>
      <c r="I363" s="197">
        <v>0</v>
      </c>
      <c r="J363" s="197">
        <v>0</v>
      </c>
      <c r="K363" s="197"/>
      <c r="L363" s="187"/>
    </row>
    <row r="364" spans="1:12" ht="21.75" customHeight="1" hidden="1">
      <c r="A364" s="187"/>
      <c r="B364" s="90"/>
      <c r="C364" s="90"/>
      <c r="D364" s="67" t="s">
        <v>602</v>
      </c>
      <c r="E364" s="67"/>
      <c r="F364" s="67"/>
      <c r="G364" s="63">
        <v>503</v>
      </c>
      <c r="H364" s="63">
        <v>503</v>
      </c>
      <c r="I364" s="197">
        <v>1000</v>
      </c>
      <c r="J364" s="197">
        <v>1000</v>
      </c>
      <c r="K364" s="197">
        <v>100</v>
      </c>
      <c r="L364" s="187"/>
    </row>
    <row r="365" spans="1:12" ht="21.75" customHeight="1" hidden="1">
      <c r="A365" s="187"/>
      <c r="B365" s="90"/>
      <c r="C365" s="90"/>
      <c r="D365" s="196"/>
      <c r="E365" s="88" t="s">
        <v>418</v>
      </c>
      <c r="F365" s="88"/>
      <c r="G365" s="63">
        <v>503</v>
      </c>
      <c r="H365" s="63">
        <v>503</v>
      </c>
      <c r="I365" s="197">
        <v>1000</v>
      </c>
      <c r="J365" s="197">
        <v>1000</v>
      </c>
      <c r="K365" s="197">
        <v>100</v>
      </c>
      <c r="L365" s="187"/>
    </row>
    <row r="366" spans="1:12" s="72" customFormat="1" ht="12.75" customHeight="1">
      <c r="A366" s="199"/>
      <c r="B366" s="201" t="s">
        <v>599</v>
      </c>
      <c r="C366" s="201"/>
      <c r="D366" s="201"/>
      <c r="E366" s="201"/>
      <c r="F366" s="201"/>
      <c r="G366" s="83" t="s">
        <v>544</v>
      </c>
      <c r="H366" s="83" t="s">
        <v>412</v>
      </c>
      <c r="I366" s="200">
        <v>2025724</v>
      </c>
      <c r="J366" s="200">
        <v>1450233.2</v>
      </c>
      <c r="K366" s="200">
        <v>71.59085837952259</v>
      </c>
      <c r="L366" s="199"/>
    </row>
    <row r="367" spans="1:12" ht="12.75" customHeight="1">
      <c r="A367" s="187"/>
      <c r="B367" s="90"/>
      <c r="C367" s="70" t="s">
        <v>598</v>
      </c>
      <c r="D367" s="70"/>
      <c r="E367" s="70"/>
      <c r="F367" s="70"/>
      <c r="G367" s="65" t="s">
        <v>544</v>
      </c>
      <c r="H367" s="65" t="s">
        <v>403</v>
      </c>
      <c r="I367" s="197">
        <v>641757</v>
      </c>
      <c r="J367" s="197">
        <v>432194.3</v>
      </c>
      <c r="K367" s="197">
        <v>67.34547500066225</v>
      </c>
      <c r="L367" s="187"/>
    </row>
    <row r="368" spans="1:12" ht="32.25" customHeight="1" hidden="1">
      <c r="A368" s="187"/>
      <c r="B368" s="90"/>
      <c r="C368" s="90"/>
      <c r="D368" s="67" t="s">
        <v>554</v>
      </c>
      <c r="E368" s="67"/>
      <c r="F368" s="67"/>
      <c r="G368" s="63">
        <v>701</v>
      </c>
      <c r="H368" s="63">
        <v>701</v>
      </c>
      <c r="I368" s="197">
        <v>130270.8</v>
      </c>
      <c r="J368" s="197">
        <v>85639.4</v>
      </c>
      <c r="K368" s="197">
        <v>65.73952105920895</v>
      </c>
      <c r="L368" s="187"/>
    </row>
    <row r="369" spans="1:12" ht="21.75" customHeight="1" hidden="1">
      <c r="A369" s="187"/>
      <c r="B369" s="90"/>
      <c r="C369" s="90"/>
      <c r="D369" s="196"/>
      <c r="E369" s="88" t="s">
        <v>430</v>
      </c>
      <c r="F369" s="88"/>
      <c r="G369" s="63">
        <v>701</v>
      </c>
      <c r="H369" s="63">
        <v>701</v>
      </c>
      <c r="I369" s="197">
        <v>80829.7</v>
      </c>
      <c r="J369" s="197">
        <v>55916.6</v>
      </c>
      <c r="K369" s="197">
        <v>69.17828471465315</v>
      </c>
      <c r="L369" s="187"/>
    </row>
    <row r="370" spans="1:12" ht="12.75" customHeight="1" hidden="1">
      <c r="A370" s="187"/>
      <c r="B370" s="90"/>
      <c r="C370" s="90"/>
      <c r="D370" s="196"/>
      <c r="E370" s="88" t="s">
        <v>428</v>
      </c>
      <c r="F370" s="88"/>
      <c r="G370" s="63">
        <v>701</v>
      </c>
      <c r="H370" s="63">
        <v>701</v>
      </c>
      <c r="I370" s="197">
        <v>28811.6</v>
      </c>
      <c r="J370" s="197">
        <v>14420.9</v>
      </c>
      <c r="K370" s="197">
        <v>50.05240944619528</v>
      </c>
      <c r="L370" s="187"/>
    </row>
    <row r="371" spans="1:12" ht="21.75" customHeight="1" hidden="1">
      <c r="A371" s="187"/>
      <c r="B371" s="90"/>
      <c r="C371" s="90"/>
      <c r="D371" s="196"/>
      <c r="E371" s="88" t="s">
        <v>528</v>
      </c>
      <c r="F371" s="88"/>
      <c r="G371" s="63">
        <v>701</v>
      </c>
      <c r="H371" s="63">
        <v>701</v>
      </c>
      <c r="I371" s="197">
        <v>16654.8</v>
      </c>
      <c r="J371" s="197">
        <v>13392</v>
      </c>
      <c r="K371" s="197">
        <v>80.40925138698753</v>
      </c>
      <c r="L371" s="187"/>
    </row>
    <row r="372" spans="1:12" ht="12.75" customHeight="1" hidden="1">
      <c r="A372" s="187"/>
      <c r="B372" s="90"/>
      <c r="C372" s="90"/>
      <c r="D372" s="196"/>
      <c r="E372" s="88" t="s">
        <v>521</v>
      </c>
      <c r="F372" s="88"/>
      <c r="G372" s="63">
        <v>701</v>
      </c>
      <c r="H372" s="63">
        <v>701</v>
      </c>
      <c r="I372" s="197">
        <v>3974.7</v>
      </c>
      <c r="J372" s="197">
        <v>1909.9</v>
      </c>
      <c r="K372" s="197">
        <v>48.05142526479986</v>
      </c>
      <c r="L372" s="187"/>
    </row>
    <row r="373" spans="1:12" ht="32.25" customHeight="1" hidden="1">
      <c r="A373" s="187"/>
      <c r="B373" s="90"/>
      <c r="C373" s="90"/>
      <c r="D373" s="67" t="s">
        <v>548</v>
      </c>
      <c r="E373" s="67"/>
      <c r="F373" s="67"/>
      <c r="G373" s="63">
        <v>701</v>
      </c>
      <c r="H373" s="63">
        <v>701</v>
      </c>
      <c r="I373" s="197">
        <v>2730.7</v>
      </c>
      <c r="J373" s="197">
        <v>2730.7</v>
      </c>
      <c r="K373" s="197">
        <v>100</v>
      </c>
      <c r="L373" s="187"/>
    </row>
    <row r="374" spans="1:12" ht="12.75" customHeight="1" hidden="1">
      <c r="A374" s="187"/>
      <c r="B374" s="90"/>
      <c r="C374" s="90"/>
      <c r="D374" s="196"/>
      <c r="E374" s="88" t="s">
        <v>428</v>
      </c>
      <c r="F374" s="88"/>
      <c r="G374" s="63">
        <v>701</v>
      </c>
      <c r="H374" s="63">
        <v>701</v>
      </c>
      <c r="I374" s="197">
        <v>2527.7</v>
      </c>
      <c r="J374" s="197">
        <v>2527.7</v>
      </c>
      <c r="K374" s="197">
        <v>100</v>
      </c>
      <c r="L374" s="187"/>
    </row>
    <row r="375" spans="1:12" ht="12.75" customHeight="1" hidden="1">
      <c r="A375" s="187"/>
      <c r="B375" s="90"/>
      <c r="C375" s="90"/>
      <c r="D375" s="196"/>
      <c r="E375" s="88" t="s">
        <v>521</v>
      </c>
      <c r="F375" s="88"/>
      <c r="G375" s="63">
        <v>701</v>
      </c>
      <c r="H375" s="63">
        <v>701</v>
      </c>
      <c r="I375" s="197">
        <v>203</v>
      </c>
      <c r="J375" s="197">
        <v>203</v>
      </c>
      <c r="K375" s="197">
        <v>100</v>
      </c>
      <c r="L375" s="187"/>
    </row>
    <row r="376" spans="1:12" ht="53.25" customHeight="1" hidden="1">
      <c r="A376" s="187"/>
      <c r="B376" s="90"/>
      <c r="C376" s="90"/>
      <c r="D376" s="67" t="s">
        <v>597</v>
      </c>
      <c r="E376" s="67"/>
      <c r="F376" s="67"/>
      <c r="G376" s="63">
        <v>701</v>
      </c>
      <c r="H376" s="63">
        <v>701</v>
      </c>
      <c r="I376" s="197">
        <v>503912</v>
      </c>
      <c r="J376" s="197">
        <v>340138.2</v>
      </c>
      <c r="K376" s="197">
        <v>67.49952372636491</v>
      </c>
      <c r="L376" s="187"/>
    </row>
    <row r="377" spans="1:12" ht="21.75" customHeight="1" hidden="1">
      <c r="A377" s="187"/>
      <c r="B377" s="90"/>
      <c r="C377" s="90"/>
      <c r="D377" s="196"/>
      <c r="E377" s="88" t="s">
        <v>430</v>
      </c>
      <c r="F377" s="88"/>
      <c r="G377" s="63">
        <v>701</v>
      </c>
      <c r="H377" s="63">
        <v>701</v>
      </c>
      <c r="I377" s="197">
        <v>416521.6</v>
      </c>
      <c r="J377" s="197">
        <v>280637.2</v>
      </c>
      <c r="K377" s="197">
        <v>67.37638576246707</v>
      </c>
      <c r="L377" s="187"/>
    </row>
    <row r="378" spans="1:12" ht="21.75" customHeight="1" hidden="1">
      <c r="A378" s="187"/>
      <c r="B378" s="90"/>
      <c r="C378" s="90"/>
      <c r="D378" s="196"/>
      <c r="E378" s="88" t="s">
        <v>528</v>
      </c>
      <c r="F378" s="88"/>
      <c r="G378" s="63">
        <v>701</v>
      </c>
      <c r="H378" s="63">
        <v>701</v>
      </c>
      <c r="I378" s="197">
        <v>78992.5</v>
      </c>
      <c r="J378" s="197">
        <v>54076.7</v>
      </c>
      <c r="K378" s="197">
        <v>68.4580181662816</v>
      </c>
      <c r="L378" s="187"/>
    </row>
    <row r="379" spans="1:12" ht="21.75" customHeight="1" hidden="1">
      <c r="A379" s="187"/>
      <c r="B379" s="90"/>
      <c r="C379" s="90"/>
      <c r="D379" s="196"/>
      <c r="E379" s="88" t="s">
        <v>596</v>
      </c>
      <c r="F379" s="88"/>
      <c r="G379" s="63">
        <v>701</v>
      </c>
      <c r="H379" s="63">
        <v>701</v>
      </c>
      <c r="I379" s="197">
        <v>8397.9</v>
      </c>
      <c r="J379" s="197">
        <v>5424.3</v>
      </c>
      <c r="K379" s="197">
        <v>64.59114778694675</v>
      </c>
      <c r="L379" s="187"/>
    </row>
    <row r="380" spans="1:12" ht="53.25" customHeight="1" hidden="1">
      <c r="A380" s="187"/>
      <c r="B380" s="90"/>
      <c r="C380" s="90"/>
      <c r="D380" s="67" t="s">
        <v>492</v>
      </c>
      <c r="E380" s="67"/>
      <c r="F380" s="67"/>
      <c r="G380" s="63">
        <v>701</v>
      </c>
      <c r="H380" s="63">
        <v>701</v>
      </c>
      <c r="I380" s="197">
        <v>1772.4</v>
      </c>
      <c r="J380" s="197">
        <v>1052.5</v>
      </c>
      <c r="K380" s="197">
        <v>59.382757842473474</v>
      </c>
      <c r="L380" s="187"/>
    </row>
    <row r="381" spans="1:12" ht="12.75" customHeight="1" hidden="1">
      <c r="A381" s="187"/>
      <c r="B381" s="90"/>
      <c r="C381" s="90"/>
      <c r="D381" s="196"/>
      <c r="E381" s="88" t="s">
        <v>428</v>
      </c>
      <c r="F381" s="88"/>
      <c r="G381" s="63">
        <v>701</v>
      </c>
      <c r="H381" s="63">
        <v>701</v>
      </c>
      <c r="I381" s="197">
        <v>1489.8</v>
      </c>
      <c r="J381" s="197">
        <v>893.1</v>
      </c>
      <c r="K381" s="197">
        <v>59.947643979057595</v>
      </c>
      <c r="L381" s="187"/>
    </row>
    <row r="382" spans="1:12" ht="12.75" customHeight="1" hidden="1">
      <c r="A382" s="187"/>
      <c r="B382" s="90"/>
      <c r="C382" s="90"/>
      <c r="D382" s="196"/>
      <c r="E382" s="88" t="s">
        <v>521</v>
      </c>
      <c r="F382" s="88"/>
      <c r="G382" s="63">
        <v>701</v>
      </c>
      <c r="H382" s="63">
        <v>701</v>
      </c>
      <c r="I382" s="197">
        <v>282.6</v>
      </c>
      <c r="J382" s="197">
        <v>159.4</v>
      </c>
      <c r="K382" s="197">
        <v>56.404812455767875</v>
      </c>
      <c r="L382" s="187"/>
    </row>
    <row r="383" spans="1:12" ht="32.25" customHeight="1" hidden="1">
      <c r="A383" s="187"/>
      <c r="B383" s="90"/>
      <c r="C383" s="90"/>
      <c r="D383" s="67" t="s">
        <v>580</v>
      </c>
      <c r="E383" s="67"/>
      <c r="F383" s="67"/>
      <c r="G383" s="63">
        <v>701</v>
      </c>
      <c r="H383" s="63">
        <v>701</v>
      </c>
      <c r="I383" s="197">
        <v>628.3</v>
      </c>
      <c r="J383" s="197">
        <v>388.4</v>
      </c>
      <c r="K383" s="197">
        <v>61.817603055865035</v>
      </c>
      <c r="L383" s="187"/>
    </row>
    <row r="384" spans="1:12" ht="12.75" customHeight="1" hidden="1">
      <c r="A384" s="187"/>
      <c r="B384" s="90"/>
      <c r="C384" s="90"/>
      <c r="D384" s="196"/>
      <c r="E384" s="88" t="s">
        <v>428</v>
      </c>
      <c r="F384" s="88"/>
      <c r="G384" s="63">
        <v>701</v>
      </c>
      <c r="H384" s="63">
        <v>701</v>
      </c>
      <c r="I384" s="197">
        <v>628.3</v>
      </c>
      <c r="J384" s="197">
        <v>388.4</v>
      </c>
      <c r="K384" s="197">
        <v>61.817603055865035</v>
      </c>
      <c r="L384" s="187"/>
    </row>
    <row r="385" spans="1:12" ht="42.75" customHeight="1" hidden="1">
      <c r="A385" s="187"/>
      <c r="B385" s="90"/>
      <c r="C385" s="90"/>
      <c r="D385" s="67" t="s">
        <v>576</v>
      </c>
      <c r="E385" s="67"/>
      <c r="F385" s="67"/>
      <c r="G385" s="63">
        <v>701</v>
      </c>
      <c r="H385" s="63">
        <v>701</v>
      </c>
      <c r="I385" s="197">
        <v>2442.8</v>
      </c>
      <c r="J385" s="197">
        <v>2245.1</v>
      </c>
      <c r="K385" s="197">
        <v>91.9068282299001</v>
      </c>
      <c r="L385" s="187"/>
    </row>
    <row r="386" spans="1:12" ht="12.75" customHeight="1" hidden="1">
      <c r="A386" s="187"/>
      <c r="B386" s="90"/>
      <c r="C386" s="90"/>
      <c r="D386" s="196"/>
      <c r="E386" s="88" t="s">
        <v>428</v>
      </c>
      <c r="F386" s="88"/>
      <c r="G386" s="63">
        <v>701</v>
      </c>
      <c r="H386" s="63">
        <v>701</v>
      </c>
      <c r="I386" s="197">
        <v>2382.7</v>
      </c>
      <c r="J386" s="197">
        <v>2192.6</v>
      </c>
      <c r="K386" s="197">
        <v>92.02165610441936</v>
      </c>
      <c r="L386" s="187"/>
    </row>
    <row r="387" spans="1:12" ht="12.75" customHeight="1" hidden="1">
      <c r="A387" s="187"/>
      <c r="B387" s="90"/>
      <c r="C387" s="90"/>
      <c r="D387" s="196"/>
      <c r="E387" s="88" t="s">
        <v>521</v>
      </c>
      <c r="F387" s="88"/>
      <c r="G387" s="63">
        <v>701</v>
      </c>
      <c r="H387" s="63">
        <v>701</v>
      </c>
      <c r="I387" s="197">
        <v>60.1</v>
      </c>
      <c r="J387" s="197">
        <v>52.5</v>
      </c>
      <c r="K387" s="197">
        <v>87.35440931780366</v>
      </c>
      <c r="L387" s="187"/>
    </row>
    <row r="388" spans="1:12" ht="12.75" customHeight="1">
      <c r="A388" s="187"/>
      <c r="B388" s="90"/>
      <c r="C388" s="70" t="s">
        <v>593</v>
      </c>
      <c r="D388" s="70"/>
      <c r="E388" s="70"/>
      <c r="F388" s="70"/>
      <c r="G388" s="65" t="s">
        <v>544</v>
      </c>
      <c r="H388" s="65" t="s">
        <v>427</v>
      </c>
      <c r="I388" s="197">
        <v>1151850.2</v>
      </c>
      <c r="J388" s="197">
        <v>859496.4</v>
      </c>
      <c r="K388" s="197">
        <v>74.61876553044831</v>
      </c>
      <c r="L388" s="187"/>
    </row>
    <row r="389" spans="1:12" ht="42.75" customHeight="1" hidden="1">
      <c r="A389" s="187"/>
      <c r="B389" s="90"/>
      <c r="C389" s="90"/>
      <c r="D389" s="67" t="s">
        <v>539</v>
      </c>
      <c r="E389" s="67"/>
      <c r="F389" s="67"/>
      <c r="G389" s="63">
        <v>702</v>
      </c>
      <c r="H389" s="63">
        <v>702</v>
      </c>
      <c r="I389" s="197">
        <v>15</v>
      </c>
      <c r="J389" s="197">
        <v>14.9</v>
      </c>
      <c r="K389" s="197">
        <v>99.33333333333334</v>
      </c>
      <c r="L389" s="187"/>
    </row>
    <row r="390" spans="1:12" ht="21.75" customHeight="1" hidden="1">
      <c r="A390" s="187"/>
      <c r="B390" s="90"/>
      <c r="C390" s="90"/>
      <c r="D390" s="196"/>
      <c r="E390" s="88" t="s">
        <v>418</v>
      </c>
      <c r="F390" s="88"/>
      <c r="G390" s="63">
        <v>702</v>
      </c>
      <c r="H390" s="63">
        <v>702</v>
      </c>
      <c r="I390" s="197">
        <v>15</v>
      </c>
      <c r="J390" s="197">
        <v>14.9</v>
      </c>
      <c r="K390" s="197">
        <v>99.33333333333334</v>
      </c>
      <c r="L390" s="187"/>
    </row>
    <row r="391" spans="1:12" ht="32.25" customHeight="1" hidden="1">
      <c r="A391" s="187"/>
      <c r="B391" s="90"/>
      <c r="C391" s="90"/>
      <c r="D391" s="67" t="s">
        <v>537</v>
      </c>
      <c r="E391" s="67"/>
      <c r="F391" s="67"/>
      <c r="G391" s="63">
        <v>702</v>
      </c>
      <c r="H391" s="63">
        <v>702</v>
      </c>
      <c r="I391" s="197">
        <v>609</v>
      </c>
      <c r="J391" s="197">
        <v>0</v>
      </c>
      <c r="K391" s="197">
        <v>0</v>
      </c>
      <c r="L391" s="187"/>
    </row>
    <row r="392" spans="1:12" ht="21.75" customHeight="1" hidden="1">
      <c r="A392" s="187"/>
      <c r="B392" s="90"/>
      <c r="C392" s="90"/>
      <c r="D392" s="196"/>
      <c r="E392" s="88" t="s">
        <v>445</v>
      </c>
      <c r="F392" s="88"/>
      <c r="G392" s="63">
        <v>702</v>
      </c>
      <c r="H392" s="63">
        <v>702</v>
      </c>
      <c r="I392" s="197">
        <v>500</v>
      </c>
      <c r="J392" s="197">
        <v>0</v>
      </c>
      <c r="K392" s="197">
        <v>0</v>
      </c>
      <c r="L392" s="187"/>
    </row>
    <row r="393" spans="1:12" ht="12.75" customHeight="1" hidden="1">
      <c r="A393" s="187"/>
      <c r="B393" s="90"/>
      <c r="C393" s="90"/>
      <c r="D393" s="196"/>
      <c r="E393" s="88" t="s">
        <v>428</v>
      </c>
      <c r="F393" s="88"/>
      <c r="G393" s="63">
        <v>702</v>
      </c>
      <c r="H393" s="63">
        <v>702</v>
      </c>
      <c r="I393" s="197">
        <v>109</v>
      </c>
      <c r="J393" s="197">
        <v>0</v>
      </c>
      <c r="K393" s="197">
        <v>0</v>
      </c>
      <c r="L393" s="187"/>
    </row>
    <row r="394" spans="1:12" ht="53.25" customHeight="1" hidden="1">
      <c r="A394" s="187"/>
      <c r="B394" s="90"/>
      <c r="C394" s="90"/>
      <c r="D394" s="67" t="s">
        <v>592</v>
      </c>
      <c r="E394" s="67"/>
      <c r="F394" s="67"/>
      <c r="G394" s="63">
        <v>702</v>
      </c>
      <c r="H394" s="63">
        <v>702</v>
      </c>
      <c r="I394" s="197">
        <v>617.7</v>
      </c>
      <c r="J394" s="197">
        <v>0</v>
      </c>
      <c r="K394" s="197">
        <v>0</v>
      </c>
      <c r="L394" s="187"/>
    </row>
    <row r="395" spans="1:12" ht="12.75" customHeight="1" hidden="1">
      <c r="A395" s="187"/>
      <c r="B395" s="90"/>
      <c r="C395" s="90"/>
      <c r="D395" s="196"/>
      <c r="E395" s="88" t="s">
        <v>428</v>
      </c>
      <c r="F395" s="88"/>
      <c r="G395" s="63">
        <v>702</v>
      </c>
      <c r="H395" s="63">
        <v>702</v>
      </c>
      <c r="I395" s="197">
        <v>617.7</v>
      </c>
      <c r="J395" s="197">
        <v>0</v>
      </c>
      <c r="K395" s="197">
        <v>0</v>
      </c>
      <c r="L395" s="187"/>
    </row>
    <row r="396" spans="1:12" ht="32.25" customHeight="1" hidden="1">
      <c r="A396" s="187"/>
      <c r="B396" s="90"/>
      <c r="C396" s="90"/>
      <c r="D396" s="67" t="s">
        <v>529</v>
      </c>
      <c r="E396" s="67"/>
      <c r="F396" s="67"/>
      <c r="G396" s="63">
        <v>702</v>
      </c>
      <c r="H396" s="63">
        <v>702</v>
      </c>
      <c r="I396" s="197">
        <v>120051.6</v>
      </c>
      <c r="J396" s="197">
        <v>89829</v>
      </c>
      <c r="K396" s="197">
        <v>74.82532511020261</v>
      </c>
      <c r="L396" s="187"/>
    </row>
    <row r="397" spans="1:12" ht="21.75" customHeight="1" hidden="1">
      <c r="A397" s="187"/>
      <c r="B397" s="90"/>
      <c r="C397" s="90"/>
      <c r="D397" s="196"/>
      <c r="E397" s="88" t="s">
        <v>430</v>
      </c>
      <c r="F397" s="88"/>
      <c r="G397" s="63">
        <v>702</v>
      </c>
      <c r="H397" s="63">
        <v>702</v>
      </c>
      <c r="I397" s="197">
        <v>117733.7</v>
      </c>
      <c r="J397" s="197">
        <v>87631.7</v>
      </c>
      <c r="K397" s="197">
        <v>74.43212945826046</v>
      </c>
      <c r="L397" s="187"/>
    </row>
    <row r="398" spans="1:12" ht="12.75" customHeight="1" hidden="1">
      <c r="A398" s="187"/>
      <c r="B398" s="90"/>
      <c r="C398" s="90"/>
      <c r="D398" s="196"/>
      <c r="E398" s="88" t="s">
        <v>428</v>
      </c>
      <c r="F398" s="88"/>
      <c r="G398" s="63">
        <v>702</v>
      </c>
      <c r="H398" s="63">
        <v>702</v>
      </c>
      <c r="I398" s="197">
        <v>2317.9</v>
      </c>
      <c r="J398" s="197">
        <v>2197.3</v>
      </c>
      <c r="K398" s="197">
        <v>94.7970145390224</v>
      </c>
      <c r="L398" s="187"/>
    </row>
    <row r="399" spans="1:12" ht="53.25" customHeight="1" hidden="1">
      <c r="A399" s="187"/>
      <c r="B399" s="90"/>
      <c r="C399" s="90"/>
      <c r="D399" s="67" t="s">
        <v>525</v>
      </c>
      <c r="E399" s="67"/>
      <c r="F399" s="67"/>
      <c r="G399" s="63">
        <v>702</v>
      </c>
      <c r="H399" s="63">
        <v>702</v>
      </c>
      <c r="I399" s="197">
        <v>11736</v>
      </c>
      <c r="J399" s="197">
        <v>1822.2</v>
      </c>
      <c r="K399" s="197">
        <v>15.526584867075666</v>
      </c>
      <c r="L399" s="187"/>
    </row>
    <row r="400" spans="1:12" ht="12.75" customHeight="1" hidden="1">
      <c r="A400" s="187"/>
      <c r="B400" s="90"/>
      <c r="C400" s="90"/>
      <c r="D400" s="196"/>
      <c r="E400" s="88" t="s">
        <v>428</v>
      </c>
      <c r="F400" s="88"/>
      <c r="G400" s="63">
        <v>702</v>
      </c>
      <c r="H400" s="63">
        <v>702</v>
      </c>
      <c r="I400" s="197">
        <v>11736</v>
      </c>
      <c r="J400" s="197">
        <v>1822.2</v>
      </c>
      <c r="K400" s="197">
        <v>15.526584867075666</v>
      </c>
      <c r="L400" s="187"/>
    </row>
    <row r="401" spans="1:12" ht="42.75" customHeight="1" hidden="1">
      <c r="A401" s="187"/>
      <c r="B401" s="90"/>
      <c r="C401" s="90"/>
      <c r="D401" s="67" t="s">
        <v>523</v>
      </c>
      <c r="E401" s="67"/>
      <c r="F401" s="67"/>
      <c r="G401" s="63">
        <v>702</v>
      </c>
      <c r="H401" s="63">
        <v>702</v>
      </c>
      <c r="I401" s="197">
        <v>300</v>
      </c>
      <c r="J401" s="197">
        <v>300</v>
      </c>
      <c r="K401" s="197">
        <v>100</v>
      </c>
      <c r="L401" s="187"/>
    </row>
    <row r="402" spans="1:12" ht="12.75" customHeight="1" hidden="1">
      <c r="A402" s="187"/>
      <c r="B402" s="90"/>
      <c r="C402" s="90"/>
      <c r="D402" s="196"/>
      <c r="E402" s="88" t="s">
        <v>428</v>
      </c>
      <c r="F402" s="88"/>
      <c r="G402" s="63">
        <v>702</v>
      </c>
      <c r="H402" s="63">
        <v>702</v>
      </c>
      <c r="I402" s="197">
        <v>300</v>
      </c>
      <c r="J402" s="197">
        <v>300</v>
      </c>
      <c r="K402" s="197">
        <v>100</v>
      </c>
      <c r="L402" s="187"/>
    </row>
    <row r="403" spans="1:12" ht="32.25" customHeight="1" hidden="1">
      <c r="A403" s="187"/>
      <c r="B403" s="90"/>
      <c r="C403" s="90"/>
      <c r="D403" s="67" t="s">
        <v>461</v>
      </c>
      <c r="E403" s="67"/>
      <c r="F403" s="67"/>
      <c r="G403" s="63">
        <v>702</v>
      </c>
      <c r="H403" s="63">
        <v>702</v>
      </c>
      <c r="I403" s="197">
        <v>77070</v>
      </c>
      <c r="J403" s="197">
        <v>54301.7</v>
      </c>
      <c r="K403" s="197">
        <v>70.45763591540158</v>
      </c>
      <c r="L403" s="187"/>
    </row>
    <row r="404" spans="1:12" ht="21.75" customHeight="1" hidden="1">
      <c r="A404" s="187"/>
      <c r="B404" s="90"/>
      <c r="C404" s="90"/>
      <c r="D404" s="196"/>
      <c r="E404" s="88" t="s">
        <v>430</v>
      </c>
      <c r="F404" s="88"/>
      <c r="G404" s="63">
        <v>702</v>
      </c>
      <c r="H404" s="63">
        <v>702</v>
      </c>
      <c r="I404" s="197">
        <v>52264.6</v>
      </c>
      <c r="J404" s="197">
        <v>38567.7</v>
      </c>
      <c r="K404" s="197">
        <v>73.79316018873196</v>
      </c>
      <c r="L404" s="187"/>
    </row>
    <row r="405" spans="1:12" ht="12.75" customHeight="1" hidden="1">
      <c r="A405" s="187"/>
      <c r="B405" s="90"/>
      <c r="C405" s="90"/>
      <c r="D405" s="196"/>
      <c r="E405" s="88" t="s">
        <v>428</v>
      </c>
      <c r="F405" s="88"/>
      <c r="G405" s="63">
        <v>702</v>
      </c>
      <c r="H405" s="63">
        <v>702</v>
      </c>
      <c r="I405" s="197">
        <v>1179.5</v>
      </c>
      <c r="J405" s="197">
        <v>1062.3</v>
      </c>
      <c r="K405" s="197">
        <v>90.06358626536668</v>
      </c>
      <c r="L405" s="187"/>
    </row>
    <row r="406" spans="1:12" ht="21.75" customHeight="1" hidden="1">
      <c r="A406" s="187"/>
      <c r="B406" s="90"/>
      <c r="C406" s="90"/>
      <c r="D406" s="196"/>
      <c r="E406" s="88" t="s">
        <v>528</v>
      </c>
      <c r="F406" s="88"/>
      <c r="G406" s="63">
        <v>702</v>
      </c>
      <c r="H406" s="63">
        <v>702</v>
      </c>
      <c r="I406" s="197">
        <v>16936.7</v>
      </c>
      <c r="J406" s="197">
        <v>12654</v>
      </c>
      <c r="K406" s="197">
        <v>74.71349200257428</v>
      </c>
      <c r="L406" s="187"/>
    </row>
    <row r="407" spans="1:12" ht="12.75" customHeight="1" hidden="1">
      <c r="A407" s="187"/>
      <c r="B407" s="90"/>
      <c r="C407" s="90"/>
      <c r="D407" s="196"/>
      <c r="E407" s="88" t="s">
        <v>521</v>
      </c>
      <c r="F407" s="88"/>
      <c r="G407" s="63">
        <v>702</v>
      </c>
      <c r="H407" s="63">
        <v>702</v>
      </c>
      <c r="I407" s="197">
        <v>6689.2</v>
      </c>
      <c r="J407" s="197">
        <v>2017.7</v>
      </c>
      <c r="K407" s="197">
        <v>30.163547210428753</v>
      </c>
      <c r="L407" s="187"/>
    </row>
    <row r="408" spans="1:12" ht="32.25" customHeight="1" hidden="1">
      <c r="A408" s="187"/>
      <c r="B408" s="90"/>
      <c r="C408" s="90"/>
      <c r="D408" s="67" t="s">
        <v>459</v>
      </c>
      <c r="E408" s="67"/>
      <c r="F408" s="67"/>
      <c r="G408" s="63">
        <v>702</v>
      </c>
      <c r="H408" s="63">
        <v>702</v>
      </c>
      <c r="I408" s="197">
        <v>2423.5</v>
      </c>
      <c r="J408" s="197">
        <v>2352.6</v>
      </c>
      <c r="K408" s="197">
        <v>97.07447905921188</v>
      </c>
      <c r="L408" s="187"/>
    </row>
    <row r="409" spans="1:12" ht="21.75" customHeight="1" hidden="1">
      <c r="A409" s="187"/>
      <c r="B409" s="90"/>
      <c r="C409" s="90"/>
      <c r="D409" s="196"/>
      <c r="E409" s="88" t="s">
        <v>418</v>
      </c>
      <c r="F409" s="88"/>
      <c r="G409" s="63">
        <v>702</v>
      </c>
      <c r="H409" s="63">
        <v>702</v>
      </c>
      <c r="I409" s="197">
        <v>1044</v>
      </c>
      <c r="J409" s="197">
        <v>1038.8</v>
      </c>
      <c r="K409" s="197">
        <v>99.50191570881226</v>
      </c>
      <c r="L409" s="187"/>
    </row>
    <row r="410" spans="1:12" ht="12.75" customHeight="1" hidden="1">
      <c r="A410" s="187"/>
      <c r="B410" s="90"/>
      <c r="C410" s="90"/>
      <c r="D410" s="196"/>
      <c r="E410" s="88" t="s">
        <v>428</v>
      </c>
      <c r="F410" s="88"/>
      <c r="G410" s="63">
        <v>702</v>
      </c>
      <c r="H410" s="63">
        <v>702</v>
      </c>
      <c r="I410" s="197">
        <v>882.6</v>
      </c>
      <c r="J410" s="197">
        <v>816.9</v>
      </c>
      <c r="K410" s="197">
        <v>92.556084296397</v>
      </c>
      <c r="L410" s="187"/>
    </row>
    <row r="411" spans="1:12" ht="12.75" customHeight="1" hidden="1">
      <c r="A411" s="187"/>
      <c r="B411" s="90"/>
      <c r="C411" s="90"/>
      <c r="D411" s="196"/>
      <c r="E411" s="88" t="s">
        <v>521</v>
      </c>
      <c r="F411" s="88"/>
      <c r="G411" s="63">
        <v>702</v>
      </c>
      <c r="H411" s="63">
        <v>702</v>
      </c>
      <c r="I411" s="197">
        <v>496.9</v>
      </c>
      <c r="J411" s="197">
        <v>496.9</v>
      </c>
      <c r="K411" s="197">
        <v>100</v>
      </c>
      <c r="L411" s="187"/>
    </row>
    <row r="412" spans="1:12" ht="53.25" customHeight="1" hidden="1">
      <c r="A412" s="187"/>
      <c r="B412" s="90"/>
      <c r="C412" s="90"/>
      <c r="D412" s="67" t="s">
        <v>590</v>
      </c>
      <c r="E412" s="67"/>
      <c r="F412" s="67"/>
      <c r="G412" s="63">
        <v>702</v>
      </c>
      <c r="H412" s="63">
        <v>702</v>
      </c>
      <c r="I412" s="197">
        <v>9782.1</v>
      </c>
      <c r="J412" s="197">
        <v>4075.6</v>
      </c>
      <c r="K412" s="197">
        <v>41.66385540937018</v>
      </c>
      <c r="L412" s="187"/>
    </row>
    <row r="413" spans="1:12" ht="12.75" customHeight="1" hidden="1">
      <c r="A413" s="187"/>
      <c r="B413" s="90"/>
      <c r="C413" s="90"/>
      <c r="D413" s="196"/>
      <c r="E413" s="88" t="s">
        <v>428</v>
      </c>
      <c r="F413" s="88"/>
      <c r="G413" s="63">
        <v>702</v>
      </c>
      <c r="H413" s="63">
        <v>702</v>
      </c>
      <c r="I413" s="197">
        <v>6751</v>
      </c>
      <c r="J413" s="197">
        <v>2115.9</v>
      </c>
      <c r="K413" s="197">
        <v>31.342023403940157</v>
      </c>
      <c r="L413" s="187"/>
    </row>
    <row r="414" spans="1:12" ht="12.75" customHeight="1" hidden="1">
      <c r="A414" s="187"/>
      <c r="B414" s="90"/>
      <c r="C414" s="90"/>
      <c r="D414" s="196"/>
      <c r="E414" s="88" t="s">
        <v>521</v>
      </c>
      <c r="F414" s="88"/>
      <c r="G414" s="63">
        <v>702</v>
      </c>
      <c r="H414" s="63">
        <v>702</v>
      </c>
      <c r="I414" s="197">
        <v>3031.1</v>
      </c>
      <c r="J414" s="197">
        <v>1959.7</v>
      </c>
      <c r="K414" s="197">
        <v>64.65309623569001</v>
      </c>
      <c r="L414" s="187"/>
    </row>
    <row r="415" spans="1:12" ht="32.25" customHeight="1" hidden="1">
      <c r="A415" s="187"/>
      <c r="B415" s="90"/>
      <c r="C415" s="90"/>
      <c r="D415" s="67" t="s">
        <v>457</v>
      </c>
      <c r="E415" s="67"/>
      <c r="F415" s="67"/>
      <c r="G415" s="63">
        <v>702</v>
      </c>
      <c r="H415" s="63">
        <v>702</v>
      </c>
      <c r="I415" s="197">
        <v>1289.5</v>
      </c>
      <c r="J415" s="197">
        <v>1125</v>
      </c>
      <c r="K415" s="197">
        <v>87.24311748739821</v>
      </c>
      <c r="L415" s="187"/>
    </row>
    <row r="416" spans="1:12" ht="12.75" customHeight="1" hidden="1">
      <c r="A416" s="187"/>
      <c r="B416" s="90"/>
      <c r="C416" s="90"/>
      <c r="D416" s="196"/>
      <c r="E416" s="88" t="s">
        <v>428</v>
      </c>
      <c r="F416" s="88"/>
      <c r="G416" s="63">
        <v>702</v>
      </c>
      <c r="H416" s="63">
        <v>702</v>
      </c>
      <c r="I416" s="197">
        <v>289.5</v>
      </c>
      <c r="J416" s="197">
        <v>125</v>
      </c>
      <c r="K416" s="197">
        <v>43.17789291882556</v>
      </c>
      <c r="L416" s="187"/>
    </row>
    <row r="417" spans="1:12" ht="12.75" customHeight="1" hidden="1">
      <c r="A417" s="187"/>
      <c r="B417" s="90"/>
      <c r="C417" s="90"/>
      <c r="D417" s="196"/>
      <c r="E417" s="88" t="s">
        <v>521</v>
      </c>
      <c r="F417" s="88"/>
      <c r="G417" s="63">
        <v>702</v>
      </c>
      <c r="H417" s="63">
        <v>702</v>
      </c>
      <c r="I417" s="197">
        <v>1000</v>
      </c>
      <c r="J417" s="197">
        <v>1000</v>
      </c>
      <c r="K417" s="197">
        <v>100</v>
      </c>
      <c r="L417" s="187"/>
    </row>
    <row r="418" spans="1:12" ht="32.25" customHeight="1" hidden="1">
      <c r="A418" s="187"/>
      <c r="B418" s="90"/>
      <c r="C418" s="90"/>
      <c r="D418" s="67" t="s">
        <v>455</v>
      </c>
      <c r="E418" s="67"/>
      <c r="F418" s="67"/>
      <c r="G418" s="63">
        <v>702</v>
      </c>
      <c r="H418" s="63">
        <v>702</v>
      </c>
      <c r="I418" s="197">
        <v>2619.5</v>
      </c>
      <c r="J418" s="197">
        <v>1477.5</v>
      </c>
      <c r="K418" s="197">
        <v>56.403893872876495</v>
      </c>
      <c r="L418" s="187"/>
    </row>
    <row r="419" spans="1:12" ht="12.75" customHeight="1" hidden="1">
      <c r="A419" s="187"/>
      <c r="B419" s="90"/>
      <c r="C419" s="90"/>
      <c r="D419" s="196"/>
      <c r="E419" s="88" t="s">
        <v>428</v>
      </c>
      <c r="F419" s="88"/>
      <c r="G419" s="63">
        <v>702</v>
      </c>
      <c r="H419" s="63">
        <v>702</v>
      </c>
      <c r="I419" s="197">
        <v>1737.4</v>
      </c>
      <c r="J419" s="197">
        <v>1117.1</v>
      </c>
      <c r="K419" s="197">
        <v>64.29722573961091</v>
      </c>
      <c r="L419" s="187"/>
    </row>
    <row r="420" spans="1:12" ht="12.75" customHeight="1" hidden="1">
      <c r="A420" s="187"/>
      <c r="B420" s="90"/>
      <c r="C420" s="90"/>
      <c r="D420" s="196"/>
      <c r="E420" s="88" t="s">
        <v>521</v>
      </c>
      <c r="F420" s="88"/>
      <c r="G420" s="63">
        <v>702</v>
      </c>
      <c r="H420" s="63">
        <v>702</v>
      </c>
      <c r="I420" s="197">
        <v>882.1</v>
      </c>
      <c r="J420" s="197">
        <v>360.4</v>
      </c>
      <c r="K420" s="197">
        <v>40.857045686430105</v>
      </c>
      <c r="L420" s="187"/>
    </row>
    <row r="421" spans="1:12" ht="32.25" customHeight="1" hidden="1">
      <c r="A421" s="187"/>
      <c r="B421" s="90"/>
      <c r="C421" s="90"/>
      <c r="D421" s="67" t="s">
        <v>588</v>
      </c>
      <c r="E421" s="67"/>
      <c r="F421" s="67"/>
      <c r="G421" s="63">
        <v>702</v>
      </c>
      <c r="H421" s="63">
        <v>702</v>
      </c>
      <c r="I421" s="197">
        <v>54.9</v>
      </c>
      <c r="J421" s="197">
        <v>0</v>
      </c>
      <c r="K421" s="197">
        <v>0</v>
      </c>
      <c r="L421" s="187"/>
    </row>
    <row r="422" spans="1:12" ht="12.75" customHeight="1" hidden="1">
      <c r="A422" s="187"/>
      <c r="B422" s="90"/>
      <c r="C422" s="90"/>
      <c r="D422" s="196"/>
      <c r="E422" s="88" t="s">
        <v>428</v>
      </c>
      <c r="F422" s="88"/>
      <c r="G422" s="63">
        <v>702</v>
      </c>
      <c r="H422" s="63">
        <v>702</v>
      </c>
      <c r="I422" s="197">
        <v>38.8</v>
      </c>
      <c r="J422" s="197">
        <v>0</v>
      </c>
      <c r="K422" s="197">
        <v>0</v>
      </c>
      <c r="L422" s="187"/>
    </row>
    <row r="423" spans="1:12" ht="12.75" customHeight="1" hidden="1">
      <c r="A423" s="187"/>
      <c r="B423" s="90"/>
      <c r="C423" s="90"/>
      <c r="D423" s="196"/>
      <c r="E423" s="88" t="s">
        <v>521</v>
      </c>
      <c r="F423" s="88"/>
      <c r="G423" s="63">
        <v>702</v>
      </c>
      <c r="H423" s="63">
        <v>702</v>
      </c>
      <c r="I423" s="197">
        <v>16.1</v>
      </c>
      <c r="J423" s="197">
        <v>0</v>
      </c>
      <c r="K423" s="197">
        <v>0</v>
      </c>
      <c r="L423" s="187"/>
    </row>
    <row r="424" spans="1:12" ht="63.75" customHeight="1" hidden="1">
      <c r="A424" s="187"/>
      <c r="B424" s="90"/>
      <c r="C424" s="90"/>
      <c r="D424" s="67" t="s">
        <v>586</v>
      </c>
      <c r="E424" s="67"/>
      <c r="F424" s="67"/>
      <c r="G424" s="63">
        <v>702</v>
      </c>
      <c r="H424" s="63">
        <v>702</v>
      </c>
      <c r="I424" s="197">
        <v>1042</v>
      </c>
      <c r="J424" s="197">
        <v>0</v>
      </c>
      <c r="K424" s="197">
        <v>0</v>
      </c>
      <c r="L424" s="187"/>
    </row>
    <row r="425" spans="1:12" ht="12.75" customHeight="1" hidden="1">
      <c r="A425" s="187"/>
      <c r="B425" s="90"/>
      <c r="C425" s="90"/>
      <c r="D425" s="196"/>
      <c r="E425" s="88" t="s">
        <v>428</v>
      </c>
      <c r="F425" s="88"/>
      <c r="G425" s="63">
        <v>702</v>
      </c>
      <c r="H425" s="63">
        <v>702</v>
      </c>
      <c r="I425" s="197">
        <v>737</v>
      </c>
      <c r="J425" s="197">
        <v>0</v>
      </c>
      <c r="K425" s="197">
        <v>0</v>
      </c>
      <c r="L425" s="187"/>
    </row>
    <row r="426" spans="1:12" ht="12.75" customHeight="1" hidden="1">
      <c r="A426" s="187"/>
      <c r="B426" s="90"/>
      <c r="C426" s="90"/>
      <c r="D426" s="196"/>
      <c r="E426" s="88" t="s">
        <v>521</v>
      </c>
      <c r="F426" s="88"/>
      <c r="G426" s="63">
        <v>702</v>
      </c>
      <c r="H426" s="63">
        <v>702</v>
      </c>
      <c r="I426" s="197">
        <v>305</v>
      </c>
      <c r="J426" s="197">
        <v>0</v>
      </c>
      <c r="K426" s="197">
        <v>0</v>
      </c>
      <c r="L426" s="187"/>
    </row>
    <row r="427" spans="1:12" ht="32.25" customHeight="1" hidden="1">
      <c r="A427" s="187"/>
      <c r="B427" s="90"/>
      <c r="C427" s="90"/>
      <c r="D427" s="67" t="s">
        <v>442</v>
      </c>
      <c r="E427" s="67"/>
      <c r="F427" s="67"/>
      <c r="G427" s="63">
        <v>702</v>
      </c>
      <c r="H427" s="63">
        <v>702</v>
      </c>
      <c r="I427" s="197">
        <v>13.2</v>
      </c>
      <c r="J427" s="197">
        <v>13.2</v>
      </c>
      <c r="K427" s="197">
        <v>100</v>
      </c>
      <c r="L427" s="187"/>
    </row>
    <row r="428" spans="1:12" ht="21.75" customHeight="1" hidden="1">
      <c r="A428" s="187"/>
      <c r="B428" s="90"/>
      <c r="C428" s="90"/>
      <c r="D428" s="196"/>
      <c r="E428" s="88" t="s">
        <v>445</v>
      </c>
      <c r="F428" s="88"/>
      <c r="G428" s="63">
        <v>702</v>
      </c>
      <c r="H428" s="63">
        <v>702</v>
      </c>
      <c r="I428" s="197">
        <v>13.2</v>
      </c>
      <c r="J428" s="197">
        <v>13.2</v>
      </c>
      <c r="K428" s="197">
        <v>100</v>
      </c>
      <c r="L428" s="187"/>
    </row>
    <row r="429" spans="1:12" ht="32.25" customHeight="1" hidden="1">
      <c r="A429" s="187"/>
      <c r="B429" s="90"/>
      <c r="C429" s="90"/>
      <c r="D429" s="67" t="s">
        <v>440</v>
      </c>
      <c r="E429" s="67"/>
      <c r="F429" s="67"/>
      <c r="G429" s="63">
        <v>702</v>
      </c>
      <c r="H429" s="63">
        <v>702</v>
      </c>
      <c r="I429" s="197">
        <v>1306.6</v>
      </c>
      <c r="J429" s="197">
        <v>1306.6</v>
      </c>
      <c r="K429" s="197">
        <v>100</v>
      </c>
      <c r="L429" s="187"/>
    </row>
    <row r="430" spans="1:12" ht="21.75" customHeight="1" hidden="1">
      <c r="A430" s="187"/>
      <c r="B430" s="90"/>
      <c r="C430" s="90"/>
      <c r="D430" s="196"/>
      <c r="E430" s="88" t="s">
        <v>445</v>
      </c>
      <c r="F430" s="88"/>
      <c r="G430" s="63">
        <v>702</v>
      </c>
      <c r="H430" s="63">
        <v>702</v>
      </c>
      <c r="I430" s="197">
        <v>1306.6</v>
      </c>
      <c r="J430" s="197">
        <v>1306.6</v>
      </c>
      <c r="K430" s="197">
        <v>100</v>
      </c>
      <c r="L430" s="187"/>
    </row>
    <row r="431" spans="1:12" ht="42.75" customHeight="1" hidden="1">
      <c r="A431" s="187"/>
      <c r="B431" s="90"/>
      <c r="C431" s="90"/>
      <c r="D431" s="67" t="s">
        <v>453</v>
      </c>
      <c r="E431" s="67"/>
      <c r="F431" s="67"/>
      <c r="G431" s="63">
        <v>702</v>
      </c>
      <c r="H431" s="63">
        <v>702</v>
      </c>
      <c r="I431" s="197">
        <v>70</v>
      </c>
      <c r="J431" s="197">
        <v>70</v>
      </c>
      <c r="K431" s="197">
        <v>100</v>
      </c>
      <c r="L431" s="187"/>
    </row>
    <row r="432" spans="1:12" ht="12.75" customHeight="1" hidden="1">
      <c r="A432" s="187"/>
      <c r="B432" s="90"/>
      <c r="C432" s="90"/>
      <c r="D432" s="196"/>
      <c r="E432" s="88" t="s">
        <v>428</v>
      </c>
      <c r="F432" s="88"/>
      <c r="G432" s="63">
        <v>702</v>
      </c>
      <c r="H432" s="63">
        <v>702</v>
      </c>
      <c r="I432" s="197">
        <v>20</v>
      </c>
      <c r="J432" s="197">
        <v>20</v>
      </c>
      <c r="K432" s="197">
        <v>100</v>
      </c>
      <c r="L432" s="187"/>
    </row>
    <row r="433" spans="1:12" ht="12.75" customHeight="1" hidden="1">
      <c r="A433" s="187"/>
      <c r="B433" s="90"/>
      <c r="C433" s="90"/>
      <c r="D433" s="196"/>
      <c r="E433" s="88" t="s">
        <v>521</v>
      </c>
      <c r="F433" s="88"/>
      <c r="G433" s="63">
        <v>702</v>
      </c>
      <c r="H433" s="63">
        <v>702</v>
      </c>
      <c r="I433" s="197">
        <v>50</v>
      </c>
      <c r="J433" s="197">
        <v>50</v>
      </c>
      <c r="K433" s="197">
        <v>100</v>
      </c>
      <c r="L433" s="187"/>
    </row>
    <row r="434" spans="1:12" ht="32.25" customHeight="1" hidden="1">
      <c r="A434" s="187"/>
      <c r="B434" s="90"/>
      <c r="C434" s="90"/>
      <c r="D434" s="67" t="s">
        <v>554</v>
      </c>
      <c r="E434" s="67"/>
      <c r="F434" s="67"/>
      <c r="G434" s="63">
        <v>702</v>
      </c>
      <c r="H434" s="63">
        <v>702</v>
      </c>
      <c r="I434" s="197">
        <v>96354.6</v>
      </c>
      <c r="J434" s="197">
        <v>70008.4</v>
      </c>
      <c r="K434" s="197">
        <v>72.65703972617808</v>
      </c>
      <c r="L434" s="187"/>
    </row>
    <row r="435" spans="1:12" ht="21.75" customHeight="1" hidden="1">
      <c r="A435" s="187"/>
      <c r="B435" s="90"/>
      <c r="C435" s="90"/>
      <c r="D435" s="196"/>
      <c r="E435" s="88" t="s">
        <v>430</v>
      </c>
      <c r="F435" s="88"/>
      <c r="G435" s="63">
        <v>702</v>
      </c>
      <c r="H435" s="63">
        <v>702</v>
      </c>
      <c r="I435" s="197">
        <v>52752.9</v>
      </c>
      <c r="J435" s="197">
        <v>35872.7</v>
      </c>
      <c r="K435" s="197">
        <v>68.00138001891838</v>
      </c>
      <c r="L435" s="187"/>
    </row>
    <row r="436" spans="1:12" ht="12.75" customHeight="1" hidden="1">
      <c r="A436" s="187"/>
      <c r="B436" s="90"/>
      <c r="C436" s="90"/>
      <c r="D436" s="196"/>
      <c r="E436" s="88" t="s">
        <v>428</v>
      </c>
      <c r="F436" s="88"/>
      <c r="G436" s="63">
        <v>702</v>
      </c>
      <c r="H436" s="63">
        <v>702</v>
      </c>
      <c r="I436" s="197">
        <v>13148.8</v>
      </c>
      <c r="J436" s="197">
        <v>11237.1</v>
      </c>
      <c r="K436" s="197">
        <v>85.46103066439524</v>
      </c>
      <c r="L436" s="187"/>
    </row>
    <row r="437" spans="1:12" ht="21.75" customHeight="1" hidden="1">
      <c r="A437" s="187"/>
      <c r="B437" s="90"/>
      <c r="C437" s="90"/>
      <c r="D437" s="196"/>
      <c r="E437" s="88" t="s">
        <v>528</v>
      </c>
      <c r="F437" s="88"/>
      <c r="G437" s="63">
        <v>702</v>
      </c>
      <c r="H437" s="63">
        <v>702</v>
      </c>
      <c r="I437" s="197">
        <v>27953.4</v>
      </c>
      <c r="J437" s="197">
        <v>21103.6</v>
      </c>
      <c r="K437" s="197">
        <v>75.49564632567058</v>
      </c>
      <c r="L437" s="187"/>
    </row>
    <row r="438" spans="1:12" ht="12.75" customHeight="1" hidden="1">
      <c r="A438" s="187"/>
      <c r="B438" s="90"/>
      <c r="C438" s="90"/>
      <c r="D438" s="196"/>
      <c r="E438" s="88" t="s">
        <v>521</v>
      </c>
      <c r="F438" s="88"/>
      <c r="G438" s="63">
        <v>702</v>
      </c>
      <c r="H438" s="63">
        <v>702</v>
      </c>
      <c r="I438" s="197">
        <v>2499.5</v>
      </c>
      <c r="J438" s="197">
        <v>1795</v>
      </c>
      <c r="K438" s="197">
        <v>71.8143628725745</v>
      </c>
      <c r="L438" s="187"/>
    </row>
    <row r="439" spans="1:12" ht="32.25" customHeight="1" hidden="1">
      <c r="A439" s="187"/>
      <c r="B439" s="90"/>
      <c r="C439" s="90"/>
      <c r="D439" s="67" t="s">
        <v>548</v>
      </c>
      <c r="E439" s="67"/>
      <c r="F439" s="67"/>
      <c r="G439" s="63">
        <v>702</v>
      </c>
      <c r="H439" s="63">
        <v>702</v>
      </c>
      <c r="I439" s="197">
        <v>6235.9</v>
      </c>
      <c r="J439" s="197">
        <v>5946.6</v>
      </c>
      <c r="K439" s="197">
        <v>95.36073381548775</v>
      </c>
      <c r="L439" s="187"/>
    </row>
    <row r="440" spans="1:12" ht="12.75" customHeight="1" hidden="1">
      <c r="A440" s="187"/>
      <c r="B440" s="90"/>
      <c r="C440" s="90"/>
      <c r="D440" s="196"/>
      <c r="E440" s="88" t="s">
        <v>428</v>
      </c>
      <c r="F440" s="88"/>
      <c r="G440" s="63">
        <v>702</v>
      </c>
      <c r="H440" s="63">
        <v>702</v>
      </c>
      <c r="I440" s="197">
        <v>3430.3</v>
      </c>
      <c r="J440" s="197">
        <v>3171.3</v>
      </c>
      <c r="K440" s="197">
        <v>92.44963997318018</v>
      </c>
      <c r="L440" s="187"/>
    </row>
    <row r="441" spans="1:12" ht="12.75" customHeight="1" hidden="1">
      <c r="A441" s="187"/>
      <c r="B441" s="90"/>
      <c r="C441" s="90"/>
      <c r="D441" s="196"/>
      <c r="E441" s="88" t="s">
        <v>521</v>
      </c>
      <c r="F441" s="88"/>
      <c r="G441" s="63">
        <v>702</v>
      </c>
      <c r="H441" s="63">
        <v>702</v>
      </c>
      <c r="I441" s="197">
        <v>2805.6</v>
      </c>
      <c r="J441" s="197">
        <v>2775.3</v>
      </c>
      <c r="K441" s="197">
        <v>98.92001710863987</v>
      </c>
      <c r="L441" s="187"/>
    </row>
    <row r="442" spans="1:12" ht="42.75" customHeight="1" hidden="1">
      <c r="A442" s="187"/>
      <c r="B442" s="90"/>
      <c r="C442" s="90"/>
      <c r="D442" s="67" t="s">
        <v>584</v>
      </c>
      <c r="E442" s="67"/>
      <c r="F442" s="67"/>
      <c r="G442" s="63">
        <v>702</v>
      </c>
      <c r="H442" s="63">
        <v>702</v>
      </c>
      <c r="I442" s="197">
        <v>804327</v>
      </c>
      <c r="J442" s="197">
        <v>618022.1</v>
      </c>
      <c r="K442" s="197">
        <v>76.83716945968493</v>
      </c>
      <c r="L442" s="187"/>
    </row>
    <row r="443" spans="1:12" ht="21.75" customHeight="1" hidden="1">
      <c r="A443" s="187"/>
      <c r="B443" s="90"/>
      <c r="C443" s="90"/>
      <c r="D443" s="196"/>
      <c r="E443" s="88" t="s">
        <v>430</v>
      </c>
      <c r="F443" s="88"/>
      <c r="G443" s="63">
        <v>702</v>
      </c>
      <c r="H443" s="63">
        <v>702</v>
      </c>
      <c r="I443" s="197">
        <v>583740.3</v>
      </c>
      <c r="J443" s="197">
        <v>443204.5</v>
      </c>
      <c r="K443" s="197">
        <v>75.9249447057193</v>
      </c>
      <c r="L443" s="187"/>
    </row>
    <row r="444" spans="1:12" ht="21.75" customHeight="1" hidden="1">
      <c r="A444" s="187"/>
      <c r="B444" s="90"/>
      <c r="C444" s="90"/>
      <c r="D444" s="196"/>
      <c r="E444" s="88" t="s">
        <v>528</v>
      </c>
      <c r="F444" s="88"/>
      <c r="G444" s="63">
        <v>702</v>
      </c>
      <c r="H444" s="63">
        <v>702</v>
      </c>
      <c r="I444" s="197">
        <v>220586.7</v>
      </c>
      <c r="J444" s="197">
        <v>174817.6</v>
      </c>
      <c r="K444" s="197">
        <v>79.2511969216639</v>
      </c>
      <c r="L444" s="187"/>
    </row>
    <row r="445" spans="1:12" ht="53.25" customHeight="1" hidden="1">
      <c r="A445" s="187"/>
      <c r="B445" s="90"/>
      <c r="C445" s="90"/>
      <c r="D445" s="67" t="s">
        <v>582</v>
      </c>
      <c r="E445" s="67"/>
      <c r="F445" s="67"/>
      <c r="G445" s="63">
        <v>702</v>
      </c>
      <c r="H445" s="63">
        <v>702</v>
      </c>
      <c r="I445" s="197">
        <v>1920</v>
      </c>
      <c r="J445" s="197">
        <v>1252.1</v>
      </c>
      <c r="K445" s="197">
        <v>65.21354166666666</v>
      </c>
      <c r="L445" s="187"/>
    </row>
    <row r="446" spans="1:12" ht="21.75" customHeight="1" hidden="1">
      <c r="A446" s="187"/>
      <c r="B446" s="90"/>
      <c r="C446" s="90"/>
      <c r="D446" s="196"/>
      <c r="E446" s="88" t="s">
        <v>430</v>
      </c>
      <c r="F446" s="88"/>
      <c r="G446" s="63">
        <v>702</v>
      </c>
      <c r="H446" s="63">
        <v>702</v>
      </c>
      <c r="I446" s="197">
        <v>1440</v>
      </c>
      <c r="J446" s="197">
        <v>912.1</v>
      </c>
      <c r="K446" s="197">
        <v>63.34027777777778</v>
      </c>
      <c r="L446" s="187"/>
    </row>
    <row r="447" spans="1:12" ht="21.75" customHeight="1" hidden="1">
      <c r="A447" s="187"/>
      <c r="B447" s="90"/>
      <c r="C447" s="90"/>
      <c r="D447" s="196"/>
      <c r="E447" s="88" t="s">
        <v>528</v>
      </c>
      <c r="F447" s="88"/>
      <c r="G447" s="63">
        <v>702</v>
      </c>
      <c r="H447" s="63">
        <v>702</v>
      </c>
      <c r="I447" s="197">
        <v>480</v>
      </c>
      <c r="J447" s="197">
        <v>340</v>
      </c>
      <c r="K447" s="197">
        <v>70.83333333333334</v>
      </c>
      <c r="L447" s="187"/>
    </row>
    <row r="448" spans="1:12" ht="53.25" customHeight="1" hidden="1">
      <c r="A448" s="187"/>
      <c r="B448" s="90"/>
      <c r="C448" s="90"/>
      <c r="D448" s="67" t="s">
        <v>492</v>
      </c>
      <c r="E448" s="67"/>
      <c r="F448" s="67"/>
      <c r="G448" s="63">
        <v>702</v>
      </c>
      <c r="H448" s="63">
        <v>702</v>
      </c>
      <c r="I448" s="197">
        <v>127.2</v>
      </c>
      <c r="J448" s="197">
        <v>107.7</v>
      </c>
      <c r="K448" s="197">
        <v>84.66981132075472</v>
      </c>
      <c r="L448" s="187"/>
    </row>
    <row r="449" spans="1:12" ht="12.75" customHeight="1" hidden="1">
      <c r="A449" s="187"/>
      <c r="B449" s="90"/>
      <c r="C449" s="90"/>
      <c r="D449" s="196"/>
      <c r="E449" s="88" t="s">
        <v>428</v>
      </c>
      <c r="F449" s="88"/>
      <c r="G449" s="63">
        <v>702</v>
      </c>
      <c r="H449" s="63">
        <v>702</v>
      </c>
      <c r="I449" s="197">
        <v>127.2</v>
      </c>
      <c r="J449" s="197">
        <v>107.7</v>
      </c>
      <c r="K449" s="197">
        <v>84.66981132075472</v>
      </c>
      <c r="L449" s="187"/>
    </row>
    <row r="450" spans="1:12" ht="32.25" customHeight="1" hidden="1">
      <c r="A450" s="187"/>
      <c r="B450" s="90"/>
      <c r="C450" s="90"/>
      <c r="D450" s="67" t="s">
        <v>580</v>
      </c>
      <c r="E450" s="67"/>
      <c r="F450" s="67"/>
      <c r="G450" s="63">
        <v>702</v>
      </c>
      <c r="H450" s="63">
        <v>702</v>
      </c>
      <c r="I450" s="197">
        <v>3438.8</v>
      </c>
      <c r="J450" s="197">
        <v>2047.3</v>
      </c>
      <c r="K450" s="197">
        <v>59.53530301267884</v>
      </c>
      <c r="L450" s="187"/>
    </row>
    <row r="451" spans="1:12" ht="12.75" customHeight="1" hidden="1">
      <c r="A451" s="187"/>
      <c r="B451" s="90"/>
      <c r="C451" s="90"/>
      <c r="D451" s="196"/>
      <c r="E451" s="88" t="s">
        <v>428</v>
      </c>
      <c r="F451" s="88"/>
      <c r="G451" s="63">
        <v>702</v>
      </c>
      <c r="H451" s="63">
        <v>702</v>
      </c>
      <c r="I451" s="197">
        <v>2428.8</v>
      </c>
      <c r="J451" s="197">
        <v>1037.3</v>
      </c>
      <c r="K451" s="197">
        <v>42.70833333333333</v>
      </c>
      <c r="L451" s="187"/>
    </row>
    <row r="452" spans="1:12" ht="12.75" customHeight="1" hidden="1">
      <c r="A452" s="187"/>
      <c r="B452" s="90"/>
      <c r="C452" s="90"/>
      <c r="D452" s="196"/>
      <c r="E452" s="88" t="s">
        <v>521</v>
      </c>
      <c r="F452" s="88"/>
      <c r="G452" s="63">
        <v>702</v>
      </c>
      <c r="H452" s="63">
        <v>702</v>
      </c>
      <c r="I452" s="197">
        <v>1010</v>
      </c>
      <c r="J452" s="197">
        <v>1010</v>
      </c>
      <c r="K452" s="197">
        <v>100</v>
      </c>
      <c r="L452" s="187"/>
    </row>
    <row r="453" spans="1:12" ht="42.75" customHeight="1" hidden="1">
      <c r="A453" s="187"/>
      <c r="B453" s="90"/>
      <c r="C453" s="90"/>
      <c r="D453" s="67" t="s">
        <v>578</v>
      </c>
      <c r="E453" s="67"/>
      <c r="F453" s="67"/>
      <c r="G453" s="63">
        <v>702</v>
      </c>
      <c r="H453" s="63">
        <v>702</v>
      </c>
      <c r="I453" s="197">
        <v>60</v>
      </c>
      <c r="J453" s="197">
        <v>52.3</v>
      </c>
      <c r="K453" s="197">
        <v>87.16666666666666</v>
      </c>
      <c r="L453" s="187"/>
    </row>
    <row r="454" spans="1:12" ht="12.75" customHeight="1" hidden="1">
      <c r="A454" s="187"/>
      <c r="B454" s="90"/>
      <c r="C454" s="90"/>
      <c r="D454" s="196"/>
      <c r="E454" s="88" t="s">
        <v>428</v>
      </c>
      <c r="F454" s="88"/>
      <c r="G454" s="63">
        <v>702</v>
      </c>
      <c r="H454" s="63">
        <v>702</v>
      </c>
      <c r="I454" s="197">
        <v>25.8</v>
      </c>
      <c r="J454" s="197">
        <v>18.2</v>
      </c>
      <c r="K454" s="197">
        <v>70.54263565891472</v>
      </c>
      <c r="L454" s="187"/>
    </row>
    <row r="455" spans="1:12" ht="12.75" customHeight="1" hidden="1">
      <c r="A455" s="187"/>
      <c r="B455" s="90"/>
      <c r="C455" s="90"/>
      <c r="D455" s="196"/>
      <c r="E455" s="88" t="s">
        <v>521</v>
      </c>
      <c r="F455" s="88"/>
      <c r="G455" s="63">
        <v>702</v>
      </c>
      <c r="H455" s="63">
        <v>702</v>
      </c>
      <c r="I455" s="197">
        <v>34.2</v>
      </c>
      <c r="J455" s="197">
        <v>34.1</v>
      </c>
      <c r="K455" s="197">
        <v>99.70760233918128</v>
      </c>
      <c r="L455" s="187"/>
    </row>
    <row r="456" spans="1:12" ht="42.75" customHeight="1" hidden="1">
      <c r="A456" s="187"/>
      <c r="B456" s="90"/>
      <c r="C456" s="90"/>
      <c r="D456" s="67" t="s">
        <v>576</v>
      </c>
      <c r="E456" s="67"/>
      <c r="F456" s="67"/>
      <c r="G456" s="63">
        <v>702</v>
      </c>
      <c r="H456" s="63">
        <v>702</v>
      </c>
      <c r="I456" s="197">
        <v>10386.1</v>
      </c>
      <c r="J456" s="197">
        <v>5371.6</v>
      </c>
      <c r="K456" s="197">
        <v>51.71912459922397</v>
      </c>
      <c r="L456" s="187"/>
    </row>
    <row r="457" spans="1:12" ht="21.75" customHeight="1" hidden="1">
      <c r="A457" s="187"/>
      <c r="B457" s="90"/>
      <c r="C457" s="90"/>
      <c r="D457" s="196"/>
      <c r="E457" s="88" t="s">
        <v>418</v>
      </c>
      <c r="F457" s="88"/>
      <c r="G457" s="63">
        <v>702</v>
      </c>
      <c r="H457" s="63">
        <v>702</v>
      </c>
      <c r="I457" s="197">
        <v>8938.3</v>
      </c>
      <c r="J457" s="197">
        <v>3936</v>
      </c>
      <c r="K457" s="197">
        <v>44.0352192251323</v>
      </c>
      <c r="L457" s="187"/>
    </row>
    <row r="458" spans="1:12" ht="12.75" customHeight="1" hidden="1">
      <c r="A458" s="187"/>
      <c r="B458" s="90"/>
      <c r="C458" s="90"/>
      <c r="D458" s="196"/>
      <c r="E458" s="88" t="s">
        <v>428</v>
      </c>
      <c r="F458" s="88"/>
      <c r="G458" s="63">
        <v>702</v>
      </c>
      <c r="H458" s="63">
        <v>702</v>
      </c>
      <c r="I458" s="197">
        <v>1256.4</v>
      </c>
      <c r="J458" s="197">
        <v>1244.2</v>
      </c>
      <c r="K458" s="197">
        <v>99.02897166507482</v>
      </c>
      <c r="L458" s="187"/>
    </row>
    <row r="459" spans="1:12" ht="12.75" customHeight="1" hidden="1">
      <c r="A459" s="187"/>
      <c r="B459" s="90"/>
      <c r="C459" s="90"/>
      <c r="D459" s="196"/>
      <c r="E459" s="88" t="s">
        <v>521</v>
      </c>
      <c r="F459" s="88"/>
      <c r="G459" s="63">
        <v>702</v>
      </c>
      <c r="H459" s="63">
        <v>702</v>
      </c>
      <c r="I459" s="197">
        <v>191.4</v>
      </c>
      <c r="J459" s="197">
        <v>191.4</v>
      </c>
      <c r="K459" s="197">
        <v>100</v>
      </c>
      <c r="L459" s="187"/>
    </row>
    <row r="460" spans="1:12" ht="12.75" customHeight="1">
      <c r="A460" s="187"/>
      <c r="B460" s="90"/>
      <c r="C460" s="70" t="s">
        <v>574</v>
      </c>
      <c r="D460" s="70"/>
      <c r="E460" s="70"/>
      <c r="F460" s="70"/>
      <c r="G460" s="65" t="s">
        <v>544</v>
      </c>
      <c r="H460" s="65" t="s">
        <v>544</v>
      </c>
      <c r="I460" s="197">
        <v>79206.1</v>
      </c>
      <c r="J460" s="197">
        <v>65048.9</v>
      </c>
      <c r="K460" s="197">
        <v>82.1261241242783</v>
      </c>
      <c r="L460" s="187"/>
    </row>
    <row r="461" spans="1:12" ht="42.75" customHeight="1" hidden="1">
      <c r="A461" s="187"/>
      <c r="B461" s="90"/>
      <c r="C461" s="90"/>
      <c r="D461" s="67" t="s">
        <v>453</v>
      </c>
      <c r="E461" s="67"/>
      <c r="F461" s="67"/>
      <c r="G461" s="63">
        <v>707</v>
      </c>
      <c r="H461" s="63">
        <v>707</v>
      </c>
      <c r="I461" s="197">
        <v>65</v>
      </c>
      <c r="J461" s="197">
        <v>65</v>
      </c>
      <c r="K461" s="197">
        <v>100</v>
      </c>
      <c r="L461" s="187"/>
    </row>
    <row r="462" spans="1:12" ht="12.75" customHeight="1" hidden="1">
      <c r="A462" s="187"/>
      <c r="B462" s="90"/>
      <c r="C462" s="90"/>
      <c r="D462" s="196"/>
      <c r="E462" s="88" t="s">
        <v>521</v>
      </c>
      <c r="F462" s="88"/>
      <c r="G462" s="63">
        <v>707</v>
      </c>
      <c r="H462" s="63">
        <v>707</v>
      </c>
      <c r="I462" s="197">
        <v>65</v>
      </c>
      <c r="J462" s="197">
        <v>65</v>
      </c>
      <c r="K462" s="197">
        <v>100</v>
      </c>
      <c r="L462" s="187"/>
    </row>
    <row r="463" spans="1:12" ht="32.25" customHeight="1" hidden="1">
      <c r="A463" s="187"/>
      <c r="B463" s="90"/>
      <c r="C463" s="90"/>
      <c r="D463" s="67" t="s">
        <v>548</v>
      </c>
      <c r="E463" s="67"/>
      <c r="F463" s="67"/>
      <c r="G463" s="63">
        <v>707</v>
      </c>
      <c r="H463" s="63">
        <v>707</v>
      </c>
      <c r="I463" s="197">
        <v>0</v>
      </c>
      <c r="J463" s="197">
        <v>0</v>
      </c>
      <c r="K463" s="197"/>
      <c r="L463" s="187"/>
    </row>
    <row r="464" spans="1:12" ht="12.75" customHeight="1" hidden="1">
      <c r="A464" s="187"/>
      <c r="B464" s="90"/>
      <c r="C464" s="90"/>
      <c r="D464" s="196"/>
      <c r="E464" s="88" t="s">
        <v>428</v>
      </c>
      <c r="F464" s="88"/>
      <c r="G464" s="63">
        <v>707</v>
      </c>
      <c r="H464" s="63">
        <v>707</v>
      </c>
      <c r="I464" s="197">
        <v>0</v>
      </c>
      <c r="J464" s="197">
        <v>0</v>
      </c>
      <c r="K464" s="197"/>
      <c r="L464" s="187"/>
    </row>
    <row r="465" spans="1:12" ht="12.75" customHeight="1" hidden="1">
      <c r="A465" s="187"/>
      <c r="B465" s="90"/>
      <c r="C465" s="90"/>
      <c r="D465" s="196"/>
      <c r="E465" s="88" t="s">
        <v>521</v>
      </c>
      <c r="F465" s="88"/>
      <c r="G465" s="63">
        <v>707</v>
      </c>
      <c r="H465" s="63">
        <v>707</v>
      </c>
      <c r="I465" s="197">
        <v>0</v>
      </c>
      <c r="J465" s="197">
        <v>0</v>
      </c>
      <c r="K465" s="197"/>
      <c r="L465" s="187"/>
    </row>
    <row r="466" spans="1:12" ht="42.75" customHeight="1" hidden="1">
      <c r="A466" s="187"/>
      <c r="B466" s="90"/>
      <c r="C466" s="90"/>
      <c r="D466" s="67" t="s">
        <v>576</v>
      </c>
      <c r="E466" s="67"/>
      <c r="F466" s="67"/>
      <c r="G466" s="63">
        <v>707</v>
      </c>
      <c r="H466" s="63">
        <v>707</v>
      </c>
      <c r="I466" s="197">
        <v>0</v>
      </c>
      <c r="J466" s="197">
        <v>0</v>
      </c>
      <c r="K466" s="197"/>
      <c r="L466" s="187"/>
    </row>
    <row r="467" spans="1:12" ht="12.75" customHeight="1" hidden="1">
      <c r="A467" s="187"/>
      <c r="B467" s="90"/>
      <c r="C467" s="90"/>
      <c r="D467" s="196"/>
      <c r="E467" s="88" t="s">
        <v>521</v>
      </c>
      <c r="F467" s="88"/>
      <c r="G467" s="63">
        <v>707</v>
      </c>
      <c r="H467" s="63">
        <v>707</v>
      </c>
      <c r="I467" s="197">
        <v>0</v>
      </c>
      <c r="J467" s="197">
        <v>0</v>
      </c>
      <c r="K467" s="197"/>
      <c r="L467" s="187"/>
    </row>
    <row r="468" spans="1:12" ht="53.25" customHeight="1" hidden="1">
      <c r="A468" s="187"/>
      <c r="B468" s="90"/>
      <c r="C468" s="90"/>
      <c r="D468" s="67" t="s">
        <v>573</v>
      </c>
      <c r="E468" s="67"/>
      <c r="F468" s="67"/>
      <c r="G468" s="63">
        <v>707</v>
      </c>
      <c r="H468" s="63">
        <v>707</v>
      </c>
      <c r="I468" s="197">
        <v>47408.5</v>
      </c>
      <c r="J468" s="197">
        <v>34246.3</v>
      </c>
      <c r="K468" s="197">
        <v>72.23662423405086</v>
      </c>
      <c r="L468" s="187"/>
    </row>
    <row r="469" spans="1:12" ht="21.75" customHeight="1" hidden="1">
      <c r="A469" s="187"/>
      <c r="B469" s="90"/>
      <c r="C469" s="90"/>
      <c r="D469" s="196"/>
      <c r="E469" s="88" t="s">
        <v>430</v>
      </c>
      <c r="F469" s="88"/>
      <c r="G469" s="63">
        <v>707</v>
      </c>
      <c r="H469" s="63">
        <v>707</v>
      </c>
      <c r="I469" s="197">
        <v>9658.6</v>
      </c>
      <c r="J469" s="197">
        <v>9658.6</v>
      </c>
      <c r="K469" s="197">
        <v>100</v>
      </c>
      <c r="L469" s="187"/>
    </row>
    <row r="470" spans="1:12" ht="12.75" customHeight="1" hidden="1">
      <c r="A470" s="187"/>
      <c r="B470" s="90"/>
      <c r="C470" s="90"/>
      <c r="D470" s="196"/>
      <c r="E470" s="88" t="s">
        <v>428</v>
      </c>
      <c r="F470" s="88"/>
      <c r="G470" s="63">
        <v>707</v>
      </c>
      <c r="H470" s="63">
        <v>707</v>
      </c>
      <c r="I470" s="197">
        <v>219.5</v>
      </c>
      <c r="J470" s="197">
        <v>219.5</v>
      </c>
      <c r="K470" s="197">
        <v>100</v>
      </c>
      <c r="L470" s="187"/>
    </row>
    <row r="471" spans="1:12" ht="21.75" customHeight="1" hidden="1">
      <c r="A471" s="187"/>
      <c r="B471" s="90"/>
      <c r="C471" s="90"/>
      <c r="D471" s="196"/>
      <c r="E471" s="88" t="s">
        <v>528</v>
      </c>
      <c r="F471" s="88"/>
      <c r="G471" s="63">
        <v>707</v>
      </c>
      <c r="H471" s="63">
        <v>707</v>
      </c>
      <c r="I471" s="197">
        <v>28973.3</v>
      </c>
      <c r="J471" s="197">
        <v>17178.3</v>
      </c>
      <c r="K471" s="197">
        <v>59.29010502773243</v>
      </c>
      <c r="L471" s="187"/>
    </row>
    <row r="472" spans="1:12" ht="12.75" customHeight="1" hidden="1">
      <c r="A472" s="187"/>
      <c r="B472" s="90"/>
      <c r="C472" s="90"/>
      <c r="D472" s="196"/>
      <c r="E472" s="88" t="s">
        <v>521</v>
      </c>
      <c r="F472" s="88"/>
      <c r="G472" s="63">
        <v>707</v>
      </c>
      <c r="H472" s="63">
        <v>707</v>
      </c>
      <c r="I472" s="197">
        <v>8557.1</v>
      </c>
      <c r="J472" s="197">
        <v>7189.9</v>
      </c>
      <c r="K472" s="197">
        <v>84.02262448726788</v>
      </c>
      <c r="L472" s="187"/>
    </row>
    <row r="473" spans="1:12" ht="42.75" customHeight="1" hidden="1">
      <c r="A473" s="187"/>
      <c r="B473" s="90"/>
      <c r="C473" s="90"/>
      <c r="D473" s="67" t="s">
        <v>571</v>
      </c>
      <c r="E473" s="67"/>
      <c r="F473" s="67"/>
      <c r="G473" s="63">
        <v>707</v>
      </c>
      <c r="H473" s="63">
        <v>707</v>
      </c>
      <c r="I473" s="197">
        <v>14245</v>
      </c>
      <c r="J473" s="197">
        <v>13381.1</v>
      </c>
      <c r="K473" s="197">
        <v>93.93541593541593</v>
      </c>
      <c r="L473" s="187"/>
    </row>
    <row r="474" spans="1:12" ht="12.75" customHeight="1" hidden="1">
      <c r="A474" s="187"/>
      <c r="B474" s="90"/>
      <c r="C474" s="90"/>
      <c r="D474" s="196"/>
      <c r="E474" s="88" t="s">
        <v>428</v>
      </c>
      <c r="F474" s="88"/>
      <c r="G474" s="63">
        <v>707</v>
      </c>
      <c r="H474" s="63">
        <v>707</v>
      </c>
      <c r="I474" s="197">
        <v>2948.5</v>
      </c>
      <c r="J474" s="197">
        <v>2890.1</v>
      </c>
      <c r="K474" s="197">
        <v>98.01933186365949</v>
      </c>
      <c r="L474" s="187"/>
    </row>
    <row r="475" spans="1:12" ht="12.75" customHeight="1" hidden="1">
      <c r="A475" s="187"/>
      <c r="B475" s="90"/>
      <c r="C475" s="90"/>
      <c r="D475" s="196"/>
      <c r="E475" s="88" t="s">
        <v>521</v>
      </c>
      <c r="F475" s="88"/>
      <c r="G475" s="63">
        <v>707</v>
      </c>
      <c r="H475" s="63">
        <v>707</v>
      </c>
      <c r="I475" s="197">
        <v>11296.5</v>
      </c>
      <c r="J475" s="197">
        <v>10491</v>
      </c>
      <c r="K475" s="197">
        <v>92.86947284557164</v>
      </c>
      <c r="L475" s="187"/>
    </row>
    <row r="476" spans="1:12" ht="74.25" customHeight="1" hidden="1">
      <c r="A476" s="187"/>
      <c r="B476" s="90"/>
      <c r="C476" s="90"/>
      <c r="D476" s="67" t="s">
        <v>569</v>
      </c>
      <c r="E476" s="67"/>
      <c r="F476" s="67"/>
      <c r="G476" s="63">
        <v>707</v>
      </c>
      <c r="H476" s="63">
        <v>707</v>
      </c>
      <c r="I476" s="197">
        <v>5000</v>
      </c>
      <c r="J476" s="197">
        <v>4909.4</v>
      </c>
      <c r="K476" s="197">
        <v>98.188</v>
      </c>
      <c r="L476" s="187"/>
    </row>
    <row r="477" spans="1:12" ht="21.75" customHeight="1" hidden="1">
      <c r="A477" s="187"/>
      <c r="B477" s="90"/>
      <c r="C477" s="90"/>
      <c r="D477" s="196"/>
      <c r="E477" s="88" t="s">
        <v>418</v>
      </c>
      <c r="F477" s="88"/>
      <c r="G477" s="63">
        <v>707</v>
      </c>
      <c r="H477" s="63">
        <v>707</v>
      </c>
      <c r="I477" s="197">
        <v>0</v>
      </c>
      <c r="J477" s="197">
        <v>0</v>
      </c>
      <c r="K477" s="197"/>
      <c r="L477" s="187"/>
    </row>
    <row r="478" spans="1:12" ht="12.75" customHeight="1" hidden="1">
      <c r="A478" s="187"/>
      <c r="B478" s="90"/>
      <c r="C478" s="90"/>
      <c r="D478" s="196"/>
      <c r="E478" s="88" t="s">
        <v>521</v>
      </c>
      <c r="F478" s="88"/>
      <c r="G478" s="63">
        <v>707</v>
      </c>
      <c r="H478" s="63">
        <v>707</v>
      </c>
      <c r="I478" s="197">
        <v>5000</v>
      </c>
      <c r="J478" s="197">
        <v>4909.4</v>
      </c>
      <c r="K478" s="197">
        <v>98.188</v>
      </c>
      <c r="L478" s="187"/>
    </row>
    <row r="479" spans="1:12" ht="63.75" customHeight="1" hidden="1">
      <c r="A479" s="187"/>
      <c r="B479" s="90"/>
      <c r="C479" s="90"/>
      <c r="D479" s="67" t="s">
        <v>567</v>
      </c>
      <c r="E479" s="67"/>
      <c r="F479" s="67"/>
      <c r="G479" s="63">
        <v>707</v>
      </c>
      <c r="H479" s="63">
        <v>707</v>
      </c>
      <c r="I479" s="197">
        <v>12412.1</v>
      </c>
      <c r="J479" s="197">
        <v>12371.6</v>
      </c>
      <c r="K479" s="197">
        <v>99.6737054970553</v>
      </c>
      <c r="L479" s="187"/>
    </row>
    <row r="480" spans="1:12" ht="21.75" customHeight="1" hidden="1">
      <c r="A480" s="187"/>
      <c r="B480" s="90"/>
      <c r="C480" s="90"/>
      <c r="D480" s="196"/>
      <c r="E480" s="88" t="s">
        <v>418</v>
      </c>
      <c r="F480" s="88"/>
      <c r="G480" s="63">
        <v>707</v>
      </c>
      <c r="H480" s="63">
        <v>707</v>
      </c>
      <c r="I480" s="197">
        <v>0</v>
      </c>
      <c r="J480" s="197">
        <v>0</v>
      </c>
      <c r="K480" s="197"/>
      <c r="L480" s="187"/>
    </row>
    <row r="481" spans="1:12" ht="12.75" customHeight="1" hidden="1">
      <c r="A481" s="187"/>
      <c r="B481" s="90"/>
      <c r="C481" s="90"/>
      <c r="D481" s="196"/>
      <c r="E481" s="88" t="s">
        <v>521</v>
      </c>
      <c r="F481" s="88"/>
      <c r="G481" s="63">
        <v>707</v>
      </c>
      <c r="H481" s="63">
        <v>707</v>
      </c>
      <c r="I481" s="197">
        <v>12412.1</v>
      </c>
      <c r="J481" s="197">
        <v>12371.6</v>
      </c>
      <c r="K481" s="197">
        <v>99.6737054970553</v>
      </c>
      <c r="L481" s="187"/>
    </row>
    <row r="482" spans="1:12" ht="63.75" customHeight="1" hidden="1">
      <c r="A482" s="187"/>
      <c r="B482" s="90"/>
      <c r="C482" s="90"/>
      <c r="D482" s="67" t="s">
        <v>565</v>
      </c>
      <c r="E482" s="67"/>
      <c r="F482" s="67"/>
      <c r="G482" s="63">
        <v>707</v>
      </c>
      <c r="H482" s="63">
        <v>707</v>
      </c>
      <c r="I482" s="197">
        <v>75.5</v>
      </c>
      <c r="J482" s="197">
        <v>75.5</v>
      </c>
      <c r="K482" s="197">
        <v>100</v>
      </c>
      <c r="L482" s="187"/>
    </row>
    <row r="483" spans="1:12" ht="12.75" customHeight="1" hidden="1">
      <c r="A483" s="187"/>
      <c r="B483" s="90"/>
      <c r="C483" s="90"/>
      <c r="D483" s="196"/>
      <c r="E483" s="88" t="s">
        <v>521</v>
      </c>
      <c r="F483" s="88"/>
      <c r="G483" s="63">
        <v>707</v>
      </c>
      <c r="H483" s="63">
        <v>707</v>
      </c>
      <c r="I483" s="197">
        <v>75.5</v>
      </c>
      <c r="J483" s="197">
        <v>75.5</v>
      </c>
      <c r="K483" s="197">
        <v>100</v>
      </c>
      <c r="L483" s="187"/>
    </row>
    <row r="484" spans="1:12" ht="12.75" customHeight="1">
      <c r="A484" s="187"/>
      <c r="B484" s="90"/>
      <c r="C484" s="70" t="s">
        <v>563</v>
      </c>
      <c r="D484" s="70"/>
      <c r="E484" s="70"/>
      <c r="F484" s="70"/>
      <c r="G484" s="65" t="s">
        <v>544</v>
      </c>
      <c r="H484" s="65" t="s">
        <v>543</v>
      </c>
      <c r="I484" s="197">
        <v>152910.7</v>
      </c>
      <c r="J484" s="197">
        <v>93493.6</v>
      </c>
      <c r="K484" s="197">
        <v>61.142614611011524</v>
      </c>
      <c r="L484" s="187"/>
    </row>
    <row r="485" spans="1:12" ht="32.25" customHeight="1" hidden="1">
      <c r="A485" s="187"/>
      <c r="B485" s="90"/>
      <c r="C485" s="90"/>
      <c r="D485" s="67" t="s">
        <v>562</v>
      </c>
      <c r="E485" s="67"/>
      <c r="F485" s="67"/>
      <c r="G485" s="63">
        <v>709</v>
      </c>
      <c r="H485" s="63">
        <v>709</v>
      </c>
      <c r="I485" s="197">
        <v>26241.6</v>
      </c>
      <c r="J485" s="197">
        <v>18332.5</v>
      </c>
      <c r="K485" s="197">
        <v>69.86045058228157</v>
      </c>
      <c r="L485" s="187"/>
    </row>
    <row r="486" spans="1:12" ht="21.75" customHeight="1" hidden="1">
      <c r="A486" s="187"/>
      <c r="B486" s="90"/>
      <c r="C486" s="90"/>
      <c r="D486" s="196"/>
      <c r="E486" s="88" t="s">
        <v>553</v>
      </c>
      <c r="F486" s="88"/>
      <c r="G486" s="63">
        <v>709</v>
      </c>
      <c r="H486" s="63">
        <v>709</v>
      </c>
      <c r="I486" s="197">
        <v>24374.9</v>
      </c>
      <c r="J486" s="197">
        <v>17138.6</v>
      </c>
      <c r="K486" s="197">
        <v>70.31249358971728</v>
      </c>
      <c r="L486" s="187"/>
    </row>
    <row r="487" spans="1:12" ht="12.75" customHeight="1" hidden="1">
      <c r="A487" s="187"/>
      <c r="B487" s="90"/>
      <c r="C487" s="90"/>
      <c r="D487" s="196"/>
      <c r="E487" s="88" t="s">
        <v>561</v>
      </c>
      <c r="F487" s="88"/>
      <c r="G487" s="63">
        <v>709</v>
      </c>
      <c r="H487" s="63">
        <v>709</v>
      </c>
      <c r="I487" s="197">
        <v>632.4</v>
      </c>
      <c r="J487" s="197">
        <v>491.7</v>
      </c>
      <c r="K487" s="197">
        <v>77.75142314990512</v>
      </c>
      <c r="L487" s="187"/>
    </row>
    <row r="488" spans="1:12" ht="12.75" customHeight="1" hidden="1">
      <c r="A488" s="187"/>
      <c r="B488" s="90"/>
      <c r="C488" s="90"/>
      <c r="D488" s="196"/>
      <c r="E488" s="88" t="s">
        <v>470</v>
      </c>
      <c r="F488" s="88"/>
      <c r="G488" s="63">
        <v>709</v>
      </c>
      <c r="H488" s="63">
        <v>709</v>
      </c>
      <c r="I488" s="197">
        <v>604.3</v>
      </c>
      <c r="J488" s="197">
        <v>397</v>
      </c>
      <c r="K488" s="197">
        <v>65.69584643389047</v>
      </c>
      <c r="L488" s="187"/>
    </row>
    <row r="489" spans="1:12" ht="21.75" customHeight="1" hidden="1">
      <c r="A489" s="187"/>
      <c r="B489" s="90"/>
      <c r="C489" s="90"/>
      <c r="D489" s="196"/>
      <c r="E489" s="88" t="s">
        <v>418</v>
      </c>
      <c r="F489" s="88"/>
      <c r="G489" s="63">
        <v>709</v>
      </c>
      <c r="H489" s="63">
        <v>709</v>
      </c>
      <c r="I489" s="197">
        <v>625</v>
      </c>
      <c r="J489" s="197">
        <v>305.2</v>
      </c>
      <c r="K489" s="197">
        <v>48.832</v>
      </c>
      <c r="L489" s="187"/>
    </row>
    <row r="490" spans="1:12" ht="12.75" customHeight="1" hidden="1">
      <c r="A490" s="187"/>
      <c r="B490" s="90"/>
      <c r="C490" s="90"/>
      <c r="D490" s="196"/>
      <c r="E490" s="88" t="s">
        <v>559</v>
      </c>
      <c r="F490" s="88"/>
      <c r="G490" s="63">
        <v>709</v>
      </c>
      <c r="H490" s="63">
        <v>709</v>
      </c>
      <c r="I490" s="197">
        <v>5</v>
      </c>
      <c r="J490" s="197">
        <v>0</v>
      </c>
      <c r="K490" s="197">
        <v>0</v>
      </c>
      <c r="L490" s="187"/>
    </row>
    <row r="491" spans="1:12" ht="42.75" customHeight="1" hidden="1">
      <c r="A491" s="187"/>
      <c r="B491" s="90"/>
      <c r="C491" s="90"/>
      <c r="D491" s="67" t="s">
        <v>556</v>
      </c>
      <c r="E491" s="67"/>
      <c r="F491" s="67"/>
      <c r="G491" s="63">
        <v>709</v>
      </c>
      <c r="H491" s="63">
        <v>709</v>
      </c>
      <c r="I491" s="197">
        <v>380</v>
      </c>
      <c r="J491" s="197">
        <v>0</v>
      </c>
      <c r="K491" s="197">
        <v>0</v>
      </c>
      <c r="L491" s="187"/>
    </row>
    <row r="492" spans="1:12" ht="21.75" customHeight="1" hidden="1">
      <c r="A492" s="187"/>
      <c r="B492" s="90"/>
      <c r="C492" s="90"/>
      <c r="D492" s="196"/>
      <c r="E492" s="88" t="s">
        <v>491</v>
      </c>
      <c r="F492" s="88"/>
      <c r="G492" s="63">
        <v>709</v>
      </c>
      <c r="H492" s="63">
        <v>709</v>
      </c>
      <c r="I492" s="197">
        <v>380</v>
      </c>
      <c r="J492" s="197">
        <v>0</v>
      </c>
      <c r="K492" s="197">
        <v>0</v>
      </c>
      <c r="L492" s="187"/>
    </row>
    <row r="493" spans="1:12" ht="32.25" customHeight="1" hidden="1">
      <c r="A493" s="187"/>
      <c r="B493" s="90"/>
      <c r="C493" s="90"/>
      <c r="D493" s="67" t="s">
        <v>421</v>
      </c>
      <c r="E493" s="67"/>
      <c r="F493" s="67"/>
      <c r="G493" s="63">
        <v>709</v>
      </c>
      <c r="H493" s="63">
        <v>709</v>
      </c>
      <c r="I493" s="197">
        <v>50</v>
      </c>
      <c r="J493" s="197">
        <v>0</v>
      </c>
      <c r="K493" s="197">
        <v>0</v>
      </c>
      <c r="L493" s="187"/>
    </row>
    <row r="494" spans="1:12" ht="21.75" customHeight="1" hidden="1">
      <c r="A494" s="187"/>
      <c r="B494" s="90"/>
      <c r="C494" s="90"/>
      <c r="D494" s="196"/>
      <c r="E494" s="88" t="s">
        <v>418</v>
      </c>
      <c r="F494" s="88"/>
      <c r="G494" s="63">
        <v>709</v>
      </c>
      <c r="H494" s="63">
        <v>709</v>
      </c>
      <c r="I494" s="197">
        <v>50</v>
      </c>
      <c r="J494" s="197">
        <v>0</v>
      </c>
      <c r="K494" s="197">
        <v>0</v>
      </c>
      <c r="L494" s="187"/>
    </row>
    <row r="495" spans="1:12" ht="32.25" customHeight="1" hidden="1">
      <c r="A495" s="187"/>
      <c r="B495" s="90"/>
      <c r="C495" s="90"/>
      <c r="D495" s="67" t="s">
        <v>419</v>
      </c>
      <c r="E495" s="67"/>
      <c r="F495" s="67"/>
      <c r="G495" s="63">
        <v>709</v>
      </c>
      <c r="H495" s="63">
        <v>709</v>
      </c>
      <c r="I495" s="197">
        <v>40</v>
      </c>
      <c r="J495" s="197">
        <v>35</v>
      </c>
      <c r="K495" s="197">
        <v>87.5</v>
      </c>
      <c r="L495" s="187"/>
    </row>
    <row r="496" spans="1:12" ht="12.75" customHeight="1" hidden="1">
      <c r="A496" s="187"/>
      <c r="B496" s="90"/>
      <c r="C496" s="90"/>
      <c r="D496" s="196"/>
      <c r="E496" s="88" t="s">
        <v>428</v>
      </c>
      <c r="F496" s="88"/>
      <c r="G496" s="63">
        <v>709</v>
      </c>
      <c r="H496" s="63">
        <v>709</v>
      </c>
      <c r="I496" s="197">
        <v>30</v>
      </c>
      <c r="J496" s="197">
        <v>28.8</v>
      </c>
      <c r="K496" s="197">
        <v>96.00000000000001</v>
      </c>
      <c r="L496" s="187"/>
    </row>
    <row r="497" spans="1:12" ht="12.75" customHeight="1" hidden="1">
      <c r="A497" s="187"/>
      <c r="B497" s="90"/>
      <c r="C497" s="90"/>
      <c r="D497" s="196"/>
      <c r="E497" s="88" t="s">
        <v>521</v>
      </c>
      <c r="F497" s="88"/>
      <c r="G497" s="63">
        <v>709</v>
      </c>
      <c r="H497" s="63">
        <v>709</v>
      </c>
      <c r="I497" s="197">
        <v>10</v>
      </c>
      <c r="J497" s="197">
        <v>6.2</v>
      </c>
      <c r="K497" s="197">
        <v>62</v>
      </c>
      <c r="L497" s="187"/>
    </row>
    <row r="498" spans="1:12" ht="32.25" customHeight="1" hidden="1">
      <c r="A498" s="187"/>
      <c r="B498" s="90"/>
      <c r="C498" s="90"/>
      <c r="D498" s="67" t="s">
        <v>554</v>
      </c>
      <c r="E498" s="67"/>
      <c r="F498" s="67"/>
      <c r="G498" s="63">
        <v>709</v>
      </c>
      <c r="H498" s="63">
        <v>709</v>
      </c>
      <c r="I498" s="197">
        <v>35616.1</v>
      </c>
      <c r="J498" s="197">
        <v>27930.8</v>
      </c>
      <c r="K498" s="197">
        <v>78.4218373151468</v>
      </c>
      <c r="L498" s="187"/>
    </row>
    <row r="499" spans="1:12" ht="21.75" customHeight="1" hidden="1">
      <c r="A499" s="187"/>
      <c r="B499" s="90"/>
      <c r="C499" s="90"/>
      <c r="D499" s="196"/>
      <c r="E499" s="88" t="s">
        <v>553</v>
      </c>
      <c r="F499" s="88"/>
      <c r="G499" s="63">
        <v>709</v>
      </c>
      <c r="H499" s="63">
        <v>709</v>
      </c>
      <c r="I499" s="197">
        <v>3.3</v>
      </c>
      <c r="J499" s="197">
        <v>3.3</v>
      </c>
      <c r="K499" s="197">
        <v>100</v>
      </c>
      <c r="L499" s="187"/>
    </row>
    <row r="500" spans="1:12" ht="21.75" customHeight="1" hidden="1">
      <c r="A500" s="187"/>
      <c r="B500" s="90"/>
      <c r="C500" s="90"/>
      <c r="D500" s="196"/>
      <c r="E500" s="88" t="s">
        <v>528</v>
      </c>
      <c r="F500" s="88"/>
      <c r="G500" s="63">
        <v>709</v>
      </c>
      <c r="H500" s="63">
        <v>709</v>
      </c>
      <c r="I500" s="197">
        <v>31276.1</v>
      </c>
      <c r="J500" s="197">
        <v>24217.4</v>
      </c>
      <c r="K500" s="197">
        <v>77.43100962076474</v>
      </c>
      <c r="L500" s="187"/>
    </row>
    <row r="501" spans="1:12" ht="12.75" customHeight="1" hidden="1">
      <c r="A501" s="187"/>
      <c r="B501" s="90"/>
      <c r="C501" s="90"/>
      <c r="D501" s="196"/>
      <c r="E501" s="88" t="s">
        <v>521</v>
      </c>
      <c r="F501" s="88"/>
      <c r="G501" s="63">
        <v>709</v>
      </c>
      <c r="H501" s="63">
        <v>709</v>
      </c>
      <c r="I501" s="197">
        <v>4336.7</v>
      </c>
      <c r="J501" s="197">
        <v>3710.1</v>
      </c>
      <c r="K501" s="197">
        <v>85.55122558627528</v>
      </c>
      <c r="L501" s="187"/>
    </row>
    <row r="502" spans="1:12" ht="32.25" customHeight="1" hidden="1">
      <c r="A502" s="187"/>
      <c r="B502" s="90"/>
      <c r="C502" s="90"/>
      <c r="D502" s="67" t="s">
        <v>550</v>
      </c>
      <c r="E502" s="67"/>
      <c r="F502" s="67"/>
      <c r="G502" s="63">
        <v>709</v>
      </c>
      <c r="H502" s="63">
        <v>709</v>
      </c>
      <c r="I502" s="197">
        <v>21301.7</v>
      </c>
      <c r="J502" s="197">
        <v>13122.2</v>
      </c>
      <c r="K502" s="197">
        <v>61.60165620584272</v>
      </c>
      <c r="L502" s="187"/>
    </row>
    <row r="503" spans="1:12" ht="21.75" customHeight="1" hidden="1">
      <c r="A503" s="187"/>
      <c r="B503" s="90"/>
      <c r="C503" s="90"/>
      <c r="D503" s="196"/>
      <c r="E503" s="88" t="s">
        <v>474</v>
      </c>
      <c r="F503" s="88"/>
      <c r="G503" s="63">
        <v>709</v>
      </c>
      <c r="H503" s="63">
        <v>709</v>
      </c>
      <c r="I503" s="197">
        <v>20542.7</v>
      </c>
      <c r="J503" s="197">
        <v>12836.6</v>
      </c>
      <c r="K503" s="197">
        <v>62.48740428473375</v>
      </c>
      <c r="L503" s="187"/>
    </row>
    <row r="504" spans="1:12" ht="21.75" customHeight="1" hidden="1">
      <c r="A504" s="187"/>
      <c r="B504" s="90"/>
      <c r="C504" s="90"/>
      <c r="D504" s="196"/>
      <c r="E504" s="88" t="s">
        <v>472</v>
      </c>
      <c r="F504" s="88"/>
      <c r="G504" s="63">
        <v>709</v>
      </c>
      <c r="H504" s="63">
        <v>709</v>
      </c>
      <c r="I504" s="197">
        <v>539</v>
      </c>
      <c r="J504" s="197">
        <v>148.9</v>
      </c>
      <c r="K504" s="197">
        <v>27.625231910946198</v>
      </c>
      <c r="L504" s="187"/>
    </row>
    <row r="505" spans="1:12" ht="21.75" customHeight="1" hidden="1">
      <c r="A505" s="187"/>
      <c r="B505" s="90"/>
      <c r="C505" s="90"/>
      <c r="D505" s="196"/>
      <c r="E505" s="88" t="s">
        <v>418</v>
      </c>
      <c r="F505" s="88"/>
      <c r="G505" s="63">
        <v>709</v>
      </c>
      <c r="H505" s="63">
        <v>709</v>
      </c>
      <c r="I505" s="197">
        <v>220</v>
      </c>
      <c r="J505" s="197">
        <v>136.7</v>
      </c>
      <c r="K505" s="197">
        <v>62.13636363636363</v>
      </c>
      <c r="L505" s="187"/>
    </row>
    <row r="506" spans="1:12" ht="32.25" customHeight="1" hidden="1">
      <c r="A506" s="187"/>
      <c r="B506" s="90"/>
      <c r="C506" s="90"/>
      <c r="D506" s="67" t="s">
        <v>548</v>
      </c>
      <c r="E506" s="67"/>
      <c r="F506" s="67"/>
      <c r="G506" s="63">
        <v>709</v>
      </c>
      <c r="H506" s="63">
        <v>709</v>
      </c>
      <c r="I506" s="197">
        <v>656.7</v>
      </c>
      <c r="J506" s="197">
        <v>654</v>
      </c>
      <c r="K506" s="197">
        <v>99.58885335769757</v>
      </c>
      <c r="L506" s="187"/>
    </row>
    <row r="507" spans="1:12" ht="12.75" customHeight="1" hidden="1">
      <c r="A507" s="187"/>
      <c r="B507" s="90"/>
      <c r="C507" s="90"/>
      <c r="D507" s="196"/>
      <c r="E507" s="88" t="s">
        <v>470</v>
      </c>
      <c r="F507" s="88"/>
      <c r="G507" s="63">
        <v>709</v>
      </c>
      <c r="H507" s="63">
        <v>709</v>
      </c>
      <c r="I507" s="197">
        <v>530</v>
      </c>
      <c r="J507" s="197">
        <v>528.2</v>
      </c>
      <c r="K507" s="197">
        <v>99.66037735849056</v>
      </c>
      <c r="L507" s="187"/>
    </row>
    <row r="508" spans="1:12" ht="12.75" customHeight="1" hidden="1">
      <c r="A508" s="187"/>
      <c r="B508" s="90"/>
      <c r="C508" s="90"/>
      <c r="D508" s="196"/>
      <c r="E508" s="88" t="s">
        <v>521</v>
      </c>
      <c r="F508" s="88"/>
      <c r="G508" s="63">
        <v>709</v>
      </c>
      <c r="H508" s="63">
        <v>709</v>
      </c>
      <c r="I508" s="197">
        <v>126.7</v>
      </c>
      <c r="J508" s="197">
        <v>125.8</v>
      </c>
      <c r="K508" s="197">
        <v>99.28966061562747</v>
      </c>
      <c r="L508" s="187"/>
    </row>
    <row r="509" spans="1:12" ht="63.75" customHeight="1" hidden="1">
      <c r="A509" s="187"/>
      <c r="B509" s="90"/>
      <c r="C509" s="90"/>
      <c r="D509" s="67" t="s">
        <v>546</v>
      </c>
      <c r="E509" s="67"/>
      <c r="F509" s="67"/>
      <c r="G509" s="63">
        <v>709</v>
      </c>
      <c r="H509" s="63">
        <v>709</v>
      </c>
      <c r="I509" s="197">
        <v>68591.2</v>
      </c>
      <c r="J509" s="197">
        <v>33419.1</v>
      </c>
      <c r="K509" s="197">
        <v>48.72213928317335</v>
      </c>
      <c r="L509" s="187"/>
    </row>
    <row r="510" spans="1:12" ht="21.75" customHeight="1" hidden="1">
      <c r="A510" s="187"/>
      <c r="B510" s="90"/>
      <c r="C510" s="90"/>
      <c r="D510" s="196"/>
      <c r="E510" s="88" t="s">
        <v>528</v>
      </c>
      <c r="F510" s="88"/>
      <c r="G510" s="63">
        <v>709</v>
      </c>
      <c r="H510" s="63">
        <v>709</v>
      </c>
      <c r="I510" s="197">
        <v>68591.2</v>
      </c>
      <c r="J510" s="197">
        <v>33419.1</v>
      </c>
      <c r="K510" s="197">
        <v>48.72213928317335</v>
      </c>
      <c r="L510" s="187"/>
    </row>
    <row r="511" spans="1:12" ht="53.25" customHeight="1" hidden="1">
      <c r="A511" s="187"/>
      <c r="B511" s="90"/>
      <c r="C511" s="90"/>
      <c r="D511" s="67" t="s">
        <v>492</v>
      </c>
      <c r="E511" s="67"/>
      <c r="F511" s="67"/>
      <c r="G511" s="63">
        <v>709</v>
      </c>
      <c r="H511" s="63">
        <v>709</v>
      </c>
      <c r="I511" s="197">
        <v>33.4</v>
      </c>
      <c r="J511" s="197">
        <v>0</v>
      </c>
      <c r="K511" s="197">
        <v>0</v>
      </c>
      <c r="L511" s="187"/>
    </row>
    <row r="512" spans="1:12" ht="21.75" customHeight="1" hidden="1">
      <c r="A512" s="187"/>
      <c r="B512" s="90"/>
      <c r="C512" s="90"/>
      <c r="D512" s="196"/>
      <c r="E512" s="88" t="s">
        <v>418</v>
      </c>
      <c r="F512" s="88"/>
      <c r="G512" s="63">
        <v>709</v>
      </c>
      <c r="H512" s="63">
        <v>709</v>
      </c>
      <c r="I512" s="197">
        <v>33.4</v>
      </c>
      <c r="J512" s="197">
        <v>0</v>
      </c>
      <c r="K512" s="197">
        <v>0</v>
      </c>
      <c r="L512" s="187"/>
    </row>
    <row r="513" spans="1:12" s="72" customFormat="1" ht="12.75" customHeight="1">
      <c r="A513" s="199"/>
      <c r="B513" s="201" t="s">
        <v>541</v>
      </c>
      <c r="C513" s="201"/>
      <c r="D513" s="201"/>
      <c r="E513" s="201"/>
      <c r="F513" s="201"/>
      <c r="G513" s="83" t="s">
        <v>520</v>
      </c>
      <c r="H513" s="83" t="s">
        <v>412</v>
      </c>
      <c r="I513" s="200">
        <v>159937.5</v>
      </c>
      <c r="J513" s="200">
        <v>114175.2</v>
      </c>
      <c r="K513" s="200">
        <v>71.3873856975381</v>
      </c>
      <c r="L513" s="199"/>
    </row>
    <row r="514" spans="1:12" ht="12.75" customHeight="1">
      <c r="A514" s="187"/>
      <c r="B514" s="90"/>
      <c r="C514" s="70" t="s">
        <v>540</v>
      </c>
      <c r="D514" s="70"/>
      <c r="E514" s="70"/>
      <c r="F514" s="70"/>
      <c r="G514" s="65" t="s">
        <v>520</v>
      </c>
      <c r="H514" s="65" t="s">
        <v>403</v>
      </c>
      <c r="I514" s="197">
        <v>159937.5</v>
      </c>
      <c r="J514" s="197">
        <v>114175.2</v>
      </c>
      <c r="K514" s="197">
        <v>71.3873856975381</v>
      </c>
      <c r="L514" s="187"/>
    </row>
    <row r="515" spans="1:12" ht="42.75" customHeight="1" hidden="1">
      <c r="A515" s="187"/>
      <c r="B515" s="90"/>
      <c r="C515" s="90"/>
      <c r="D515" s="67" t="s">
        <v>539</v>
      </c>
      <c r="E515" s="67"/>
      <c r="F515" s="67"/>
      <c r="G515" s="63">
        <v>801</v>
      </c>
      <c r="H515" s="63">
        <v>801</v>
      </c>
      <c r="I515" s="197">
        <v>3373.5</v>
      </c>
      <c r="J515" s="197">
        <v>3180.1</v>
      </c>
      <c r="K515" s="197">
        <v>94.26708166592559</v>
      </c>
      <c r="L515" s="187"/>
    </row>
    <row r="516" spans="1:12" ht="21.75" customHeight="1" hidden="1">
      <c r="A516" s="187"/>
      <c r="B516" s="90"/>
      <c r="C516" s="90"/>
      <c r="D516" s="196"/>
      <c r="E516" s="88" t="s">
        <v>418</v>
      </c>
      <c r="F516" s="88"/>
      <c r="G516" s="63">
        <v>801</v>
      </c>
      <c r="H516" s="63">
        <v>801</v>
      </c>
      <c r="I516" s="197">
        <v>1194</v>
      </c>
      <c r="J516" s="197">
        <v>1188.4</v>
      </c>
      <c r="K516" s="197">
        <v>99.53098827470687</v>
      </c>
      <c r="L516" s="187"/>
    </row>
    <row r="517" spans="1:12" ht="21.75" customHeight="1" hidden="1">
      <c r="A517" s="187"/>
      <c r="B517" s="90"/>
      <c r="C517" s="90"/>
      <c r="D517" s="196"/>
      <c r="E517" s="88" t="s">
        <v>445</v>
      </c>
      <c r="F517" s="88"/>
      <c r="G517" s="63">
        <v>801</v>
      </c>
      <c r="H517" s="63">
        <v>801</v>
      </c>
      <c r="I517" s="197">
        <v>100</v>
      </c>
      <c r="J517" s="197">
        <v>0</v>
      </c>
      <c r="K517" s="197">
        <v>0</v>
      </c>
      <c r="L517" s="187"/>
    </row>
    <row r="518" spans="1:12" ht="12.75" customHeight="1" hidden="1">
      <c r="A518" s="187"/>
      <c r="B518" s="90"/>
      <c r="C518" s="90"/>
      <c r="D518" s="196"/>
      <c r="E518" s="88" t="s">
        <v>428</v>
      </c>
      <c r="F518" s="88"/>
      <c r="G518" s="63">
        <v>801</v>
      </c>
      <c r="H518" s="63">
        <v>801</v>
      </c>
      <c r="I518" s="197">
        <v>776.2</v>
      </c>
      <c r="J518" s="197">
        <v>688.5</v>
      </c>
      <c r="K518" s="197">
        <v>88.70136562741561</v>
      </c>
      <c r="L518" s="187"/>
    </row>
    <row r="519" spans="1:12" ht="12.75" customHeight="1" hidden="1">
      <c r="A519" s="187"/>
      <c r="B519" s="90"/>
      <c r="C519" s="90"/>
      <c r="D519" s="196"/>
      <c r="E519" s="88" t="s">
        <v>521</v>
      </c>
      <c r="F519" s="88"/>
      <c r="G519" s="63">
        <v>801</v>
      </c>
      <c r="H519" s="63">
        <v>801</v>
      </c>
      <c r="I519" s="197">
        <v>1303.3</v>
      </c>
      <c r="J519" s="197">
        <v>1303.2</v>
      </c>
      <c r="K519" s="197">
        <v>99.99232716949284</v>
      </c>
      <c r="L519" s="187"/>
    </row>
    <row r="520" spans="1:12" ht="32.25" customHeight="1" hidden="1">
      <c r="A520" s="187"/>
      <c r="B520" s="90"/>
      <c r="C520" s="90"/>
      <c r="D520" s="67" t="s">
        <v>537</v>
      </c>
      <c r="E520" s="67"/>
      <c r="F520" s="67"/>
      <c r="G520" s="63">
        <v>801</v>
      </c>
      <c r="H520" s="63">
        <v>801</v>
      </c>
      <c r="I520" s="197">
        <v>120.6</v>
      </c>
      <c r="J520" s="197">
        <v>53.1</v>
      </c>
      <c r="K520" s="197">
        <v>44.029850746268664</v>
      </c>
      <c r="L520" s="187"/>
    </row>
    <row r="521" spans="1:12" ht="12.75" customHeight="1" hidden="1">
      <c r="A521" s="187"/>
      <c r="B521" s="90"/>
      <c r="C521" s="90"/>
      <c r="D521" s="196"/>
      <c r="E521" s="88" t="s">
        <v>428</v>
      </c>
      <c r="F521" s="88"/>
      <c r="G521" s="63">
        <v>801</v>
      </c>
      <c r="H521" s="63">
        <v>801</v>
      </c>
      <c r="I521" s="197">
        <v>120.6</v>
      </c>
      <c r="J521" s="197">
        <v>53.1</v>
      </c>
      <c r="K521" s="197">
        <v>44.029850746268664</v>
      </c>
      <c r="L521" s="187"/>
    </row>
    <row r="522" spans="1:12" ht="42.75" customHeight="1" hidden="1">
      <c r="A522" s="187"/>
      <c r="B522" s="90"/>
      <c r="C522" s="90"/>
      <c r="D522" s="67" t="s">
        <v>535</v>
      </c>
      <c r="E522" s="67"/>
      <c r="F522" s="67"/>
      <c r="G522" s="63">
        <v>801</v>
      </c>
      <c r="H522" s="63">
        <v>801</v>
      </c>
      <c r="I522" s="197">
        <v>13.8</v>
      </c>
      <c r="J522" s="197">
        <v>13.8</v>
      </c>
      <c r="K522" s="197">
        <v>100</v>
      </c>
      <c r="L522" s="187"/>
    </row>
    <row r="523" spans="1:12" ht="12.75" customHeight="1" hidden="1">
      <c r="A523" s="187"/>
      <c r="B523" s="90"/>
      <c r="C523" s="90"/>
      <c r="D523" s="196"/>
      <c r="E523" s="88" t="s">
        <v>428</v>
      </c>
      <c r="F523" s="88"/>
      <c r="G523" s="63">
        <v>801</v>
      </c>
      <c r="H523" s="63">
        <v>801</v>
      </c>
      <c r="I523" s="197">
        <v>13.8</v>
      </c>
      <c r="J523" s="197">
        <v>13.8</v>
      </c>
      <c r="K523" s="197">
        <v>100</v>
      </c>
      <c r="L523" s="187"/>
    </row>
    <row r="524" spans="1:12" ht="42.75" customHeight="1" hidden="1">
      <c r="A524" s="187"/>
      <c r="B524" s="90"/>
      <c r="C524" s="90"/>
      <c r="D524" s="67" t="s">
        <v>533</v>
      </c>
      <c r="E524" s="67"/>
      <c r="F524" s="67"/>
      <c r="G524" s="63">
        <v>801</v>
      </c>
      <c r="H524" s="63">
        <v>801</v>
      </c>
      <c r="I524" s="197">
        <v>159.1</v>
      </c>
      <c r="J524" s="197">
        <v>0</v>
      </c>
      <c r="K524" s="197">
        <v>0</v>
      </c>
      <c r="L524" s="187"/>
    </row>
    <row r="525" spans="1:12" ht="12.75" customHeight="1" hidden="1">
      <c r="A525" s="187"/>
      <c r="B525" s="90"/>
      <c r="C525" s="90"/>
      <c r="D525" s="196"/>
      <c r="E525" s="88" t="s">
        <v>428</v>
      </c>
      <c r="F525" s="88"/>
      <c r="G525" s="63">
        <v>801</v>
      </c>
      <c r="H525" s="63">
        <v>801</v>
      </c>
      <c r="I525" s="197">
        <v>159.1</v>
      </c>
      <c r="J525" s="197">
        <v>0</v>
      </c>
      <c r="K525" s="197">
        <v>0</v>
      </c>
      <c r="L525" s="187"/>
    </row>
    <row r="526" spans="1:12" ht="32.25" customHeight="1" hidden="1">
      <c r="A526" s="187"/>
      <c r="B526" s="90"/>
      <c r="C526" s="90"/>
      <c r="D526" s="67" t="s">
        <v>531</v>
      </c>
      <c r="E526" s="67"/>
      <c r="F526" s="67"/>
      <c r="G526" s="63">
        <v>801</v>
      </c>
      <c r="H526" s="63">
        <v>801</v>
      </c>
      <c r="I526" s="197">
        <v>4224.1</v>
      </c>
      <c r="J526" s="197">
        <v>3147.4</v>
      </c>
      <c r="K526" s="197">
        <v>74.51054662531664</v>
      </c>
      <c r="L526" s="187"/>
    </row>
    <row r="527" spans="1:12" ht="21.75" customHeight="1" hidden="1">
      <c r="A527" s="187"/>
      <c r="B527" s="90"/>
      <c r="C527" s="90"/>
      <c r="D527" s="196"/>
      <c r="E527" s="88" t="s">
        <v>418</v>
      </c>
      <c r="F527" s="88"/>
      <c r="G527" s="63">
        <v>801</v>
      </c>
      <c r="H527" s="63">
        <v>801</v>
      </c>
      <c r="I527" s="197">
        <v>33</v>
      </c>
      <c r="J527" s="197">
        <v>0</v>
      </c>
      <c r="K527" s="197">
        <v>0</v>
      </c>
      <c r="L527" s="187"/>
    </row>
    <row r="528" spans="1:12" ht="12.75" customHeight="1" hidden="1">
      <c r="A528" s="187"/>
      <c r="B528" s="90"/>
      <c r="C528" s="90"/>
      <c r="D528" s="196"/>
      <c r="E528" s="88" t="s">
        <v>428</v>
      </c>
      <c r="F528" s="88"/>
      <c r="G528" s="63">
        <v>801</v>
      </c>
      <c r="H528" s="63">
        <v>801</v>
      </c>
      <c r="I528" s="197">
        <v>298.9</v>
      </c>
      <c r="J528" s="197">
        <v>95.7</v>
      </c>
      <c r="K528" s="197">
        <v>32.01739712278354</v>
      </c>
      <c r="L528" s="187"/>
    </row>
    <row r="529" spans="1:12" ht="12.75" customHeight="1" hidden="1">
      <c r="A529" s="187"/>
      <c r="B529" s="90"/>
      <c r="C529" s="90"/>
      <c r="D529" s="196"/>
      <c r="E529" s="88" t="s">
        <v>521</v>
      </c>
      <c r="F529" s="88"/>
      <c r="G529" s="63">
        <v>801</v>
      </c>
      <c r="H529" s="63">
        <v>801</v>
      </c>
      <c r="I529" s="197">
        <v>3892.2</v>
      </c>
      <c r="J529" s="197">
        <v>3051.7</v>
      </c>
      <c r="K529" s="197">
        <v>78.40552900673141</v>
      </c>
      <c r="L529" s="187"/>
    </row>
    <row r="530" spans="1:12" ht="32.25" customHeight="1" hidden="1">
      <c r="A530" s="187"/>
      <c r="B530" s="90"/>
      <c r="C530" s="90"/>
      <c r="D530" s="67" t="s">
        <v>529</v>
      </c>
      <c r="E530" s="67"/>
      <c r="F530" s="67"/>
      <c r="G530" s="63">
        <v>801</v>
      </c>
      <c r="H530" s="63">
        <v>801</v>
      </c>
      <c r="I530" s="197">
        <v>123615.4</v>
      </c>
      <c r="J530" s="197">
        <v>86472.2</v>
      </c>
      <c r="K530" s="197">
        <v>69.95261108243795</v>
      </c>
      <c r="L530" s="187"/>
    </row>
    <row r="531" spans="1:12" ht="21.75" customHeight="1" hidden="1">
      <c r="A531" s="187"/>
      <c r="B531" s="90"/>
      <c r="C531" s="90"/>
      <c r="D531" s="196"/>
      <c r="E531" s="88" t="s">
        <v>430</v>
      </c>
      <c r="F531" s="88"/>
      <c r="G531" s="63">
        <v>801</v>
      </c>
      <c r="H531" s="63">
        <v>801</v>
      </c>
      <c r="I531" s="197">
        <v>26038.5</v>
      </c>
      <c r="J531" s="197">
        <v>20624.1</v>
      </c>
      <c r="K531" s="197">
        <v>79.20617547093725</v>
      </c>
      <c r="L531" s="187"/>
    </row>
    <row r="532" spans="1:12" ht="12.75" customHeight="1" hidden="1">
      <c r="A532" s="187"/>
      <c r="B532" s="90"/>
      <c r="C532" s="90"/>
      <c r="D532" s="196"/>
      <c r="E532" s="88" t="s">
        <v>428</v>
      </c>
      <c r="F532" s="88"/>
      <c r="G532" s="63">
        <v>801</v>
      </c>
      <c r="H532" s="63">
        <v>801</v>
      </c>
      <c r="I532" s="197">
        <v>488.4</v>
      </c>
      <c r="J532" s="197">
        <v>375.2</v>
      </c>
      <c r="K532" s="197">
        <v>76.82227682227682</v>
      </c>
      <c r="L532" s="187"/>
    </row>
    <row r="533" spans="1:12" ht="21.75" customHeight="1" hidden="1">
      <c r="A533" s="187"/>
      <c r="B533" s="90"/>
      <c r="C533" s="90"/>
      <c r="D533" s="196"/>
      <c r="E533" s="88" t="s">
        <v>528</v>
      </c>
      <c r="F533" s="88"/>
      <c r="G533" s="63">
        <v>801</v>
      </c>
      <c r="H533" s="63">
        <v>801</v>
      </c>
      <c r="I533" s="197">
        <v>90957.3</v>
      </c>
      <c r="J533" s="197">
        <v>59859.3</v>
      </c>
      <c r="K533" s="197">
        <v>65.81033078158653</v>
      </c>
      <c r="L533" s="187"/>
    </row>
    <row r="534" spans="1:12" ht="12.75" customHeight="1" hidden="1">
      <c r="A534" s="187"/>
      <c r="B534" s="90"/>
      <c r="C534" s="90"/>
      <c r="D534" s="196"/>
      <c r="E534" s="88" t="s">
        <v>521</v>
      </c>
      <c r="F534" s="88"/>
      <c r="G534" s="63">
        <v>801</v>
      </c>
      <c r="H534" s="63">
        <v>801</v>
      </c>
      <c r="I534" s="197">
        <v>6131.2</v>
      </c>
      <c r="J534" s="197">
        <v>5613.6</v>
      </c>
      <c r="K534" s="197">
        <v>91.5579331941545</v>
      </c>
      <c r="L534" s="187"/>
    </row>
    <row r="535" spans="1:12" ht="53.25" customHeight="1" hidden="1">
      <c r="A535" s="187"/>
      <c r="B535" s="90"/>
      <c r="C535" s="90"/>
      <c r="D535" s="67" t="s">
        <v>525</v>
      </c>
      <c r="E535" s="67"/>
      <c r="F535" s="67"/>
      <c r="G535" s="63">
        <v>801</v>
      </c>
      <c r="H535" s="63">
        <v>801</v>
      </c>
      <c r="I535" s="197">
        <v>26187.8</v>
      </c>
      <c r="J535" s="197">
        <v>19205.7</v>
      </c>
      <c r="K535" s="197">
        <v>73.33834839123561</v>
      </c>
      <c r="L535" s="187"/>
    </row>
    <row r="536" spans="1:12" ht="12.75" customHeight="1" hidden="1">
      <c r="A536" s="187"/>
      <c r="B536" s="90"/>
      <c r="C536" s="90"/>
      <c r="D536" s="196"/>
      <c r="E536" s="88" t="s">
        <v>428</v>
      </c>
      <c r="F536" s="88"/>
      <c r="G536" s="63">
        <v>801</v>
      </c>
      <c r="H536" s="63">
        <v>801</v>
      </c>
      <c r="I536" s="197">
        <v>7653.6</v>
      </c>
      <c r="J536" s="197">
        <v>4805.1</v>
      </c>
      <c r="K536" s="197">
        <v>62.78222013170273</v>
      </c>
      <c r="L536" s="187"/>
    </row>
    <row r="537" spans="1:12" ht="12.75" customHeight="1" hidden="1">
      <c r="A537" s="187"/>
      <c r="B537" s="90"/>
      <c r="C537" s="90"/>
      <c r="D537" s="196"/>
      <c r="E537" s="88" t="s">
        <v>521</v>
      </c>
      <c r="F537" s="88"/>
      <c r="G537" s="63">
        <v>801</v>
      </c>
      <c r="H537" s="63">
        <v>801</v>
      </c>
      <c r="I537" s="197">
        <v>18534.2</v>
      </c>
      <c r="J537" s="197">
        <v>14400.6</v>
      </c>
      <c r="K537" s="197">
        <v>77.69744580289411</v>
      </c>
      <c r="L537" s="187"/>
    </row>
    <row r="538" spans="1:12" ht="42.75" customHeight="1" hidden="1">
      <c r="A538" s="187"/>
      <c r="B538" s="90"/>
      <c r="C538" s="90"/>
      <c r="D538" s="67" t="s">
        <v>523</v>
      </c>
      <c r="E538" s="67"/>
      <c r="F538" s="67"/>
      <c r="G538" s="63">
        <v>801</v>
      </c>
      <c r="H538" s="63">
        <v>801</v>
      </c>
      <c r="I538" s="197">
        <v>1372</v>
      </c>
      <c r="J538" s="197">
        <v>1371.7</v>
      </c>
      <c r="K538" s="197">
        <v>99.97813411078718</v>
      </c>
      <c r="L538" s="187"/>
    </row>
    <row r="539" spans="1:12" ht="12.75" customHeight="1" hidden="1">
      <c r="A539" s="187"/>
      <c r="B539" s="90"/>
      <c r="C539" s="90"/>
      <c r="D539" s="196"/>
      <c r="E539" s="88" t="s">
        <v>521</v>
      </c>
      <c r="F539" s="88"/>
      <c r="G539" s="63">
        <v>801</v>
      </c>
      <c r="H539" s="63">
        <v>801</v>
      </c>
      <c r="I539" s="197">
        <v>1372</v>
      </c>
      <c r="J539" s="197">
        <v>1371.7</v>
      </c>
      <c r="K539" s="197">
        <v>99.97813411078718</v>
      </c>
      <c r="L539" s="187"/>
    </row>
    <row r="540" spans="1:12" ht="32.25" customHeight="1" hidden="1">
      <c r="A540" s="187"/>
      <c r="B540" s="90"/>
      <c r="C540" s="90"/>
      <c r="D540" s="67" t="s">
        <v>442</v>
      </c>
      <c r="E540" s="67"/>
      <c r="F540" s="67"/>
      <c r="G540" s="63">
        <v>801</v>
      </c>
      <c r="H540" s="63">
        <v>801</v>
      </c>
      <c r="I540" s="197">
        <v>7.2</v>
      </c>
      <c r="J540" s="197">
        <v>7.2</v>
      </c>
      <c r="K540" s="197">
        <v>100</v>
      </c>
      <c r="L540" s="187"/>
    </row>
    <row r="541" spans="1:12" ht="21.75" customHeight="1" hidden="1">
      <c r="A541" s="187"/>
      <c r="B541" s="90"/>
      <c r="C541" s="90"/>
      <c r="D541" s="196"/>
      <c r="E541" s="88" t="s">
        <v>445</v>
      </c>
      <c r="F541" s="88"/>
      <c r="G541" s="63">
        <v>801</v>
      </c>
      <c r="H541" s="63">
        <v>801</v>
      </c>
      <c r="I541" s="197">
        <v>7.2</v>
      </c>
      <c r="J541" s="197">
        <v>7.2</v>
      </c>
      <c r="K541" s="197">
        <v>100</v>
      </c>
      <c r="L541" s="187"/>
    </row>
    <row r="542" spans="1:12" ht="32.25" customHeight="1" hidden="1">
      <c r="A542" s="187"/>
      <c r="B542" s="90"/>
      <c r="C542" s="90"/>
      <c r="D542" s="67" t="s">
        <v>440</v>
      </c>
      <c r="E542" s="67"/>
      <c r="F542" s="67"/>
      <c r="G542" s="63">
        <v>801</v>
      </c>
      <c r="H542" s="63">
        <v>801</v>
      </c>
      <c r="I542" s="197">
        <v>724</v>
      </c>
      <c r="J542" s="197">
        <v>724</v>
      </c>
      <c r="K542" s="197">
        <v>100</v>
      </c>
      <c r="L542" s="187"/>
    </row>
    <row r="543" spans="1:12" ht="21.75" customHeight="1" hidden="1">
      <c r="A543" s="187"/>
      <c r="B543" s="90"/>
      <c r="C543" s="90"/>
      <c r="D543" s="196"/>
      <c r="E543" s="88" t="s">
        <v>445</v>
      </c>
      <c r="F543" s="88"/>
      <c r="G543" s="63">
        <v>801</v>
      </c>
      <c r="H543" s="63">
        <v>801</v>
      </c>
      <c r="I543" s="197">
        <v>724</v>
      </c>
      <c r="J543" s="197">
        <v>724</v>
      </c>
      <c r="K543" s="197">
        <v>100</v>
      </c>
      <c r="L543" s="187"/>
    </row>
    <row r="544" spans="1:12" ht="42.75" customHeight="1" hidden="1">
      <c r="A544" s="187"/>
      <c r="B544" s="90"/>
      <c r="C544" s="90"/>
      <c r="D544" s="67" t="s">
        <v>453</v>
      </c>
      <c r="E544" s="67"/>
      <c r="F544" s="67"/>
      <c r="G544" s="63">
        <v>801</v>
      </c>
      <c r="H544" s="63">
        <v>801</v>
      </c>
      <c r="I544" s="197">
        <v>25</v>
      </c>
      <c r="J544" s="197">
        <v>0</v>
      </c>
      <c r="K544" s="197">
        <v>0</v>
      </c>
      <c r="L544" s="187"/>
    </row>
    <row r="545" spans="1:12" ht="12.75" customHeight="1" hidden="1">
      <c r="A545" s="187"/>
      <c r="B545" s="90"/>
      <c r="C545" s="90"/>
      <c r="D545" s="196"/>
      <c r="E545" s="88" t="s">
        <v>521</v>
      </c>
      <c r="F545" s="88"/>
      <c r="G545" s="63">
        <v>801</v>
      </c>
      <c r="H545" s="63">
        <v>801</v>
      </c>
      <c r="I545" s="197">
        <v>25</v>
      </c>
      <c r="J545" s="197">
        <v>0</v>
      </c>
      <c r="K545" s="197">
        <v>0</v>
      </c>
      <c r="L545" s="187"/>
    </row>
    <row r="546" spans="1:12" ht="32.25" customHeight="1" hidden="1">
      <c r="A546" s="187"/>
      <c r="B546" s="90"/>
      <c r="C546" s="90"/>
      <c r="D546" s="67" t="s">
        <v>419</v>
      </c>
      <c r="E546" s="67"/>
      <c r="F546" s="67"/>
      <c r="G546" s="63">
        <v>801</v>
      </c>
      <c r="H546" s="63">
        <v>801</v>
      </c>
      <c r="I546" s="197">
        <v>115</v>
      </c>
      <c r="J546" s="197">
        <v>0</v>
      </c>
      <c r="K546" s="197">
        <v>0</v>
      </c>
      <c r="L546" s="187"/>
    </row>
    <row r="547" spans="1:12" ht="12.75" customHeight="1" hidden="1">
      <c r="A547" s="187"/>
      <c r="B547" s="90"/>
      <c r="C547" s="90"/>
      <c r="D547" s="196"/>
      <c r="E547" s="88" t="s">
        <v>521</v>
      </c>
      <c r="F547" s="88"/>
      <c r="G547" s="63">
        <v>801</v>
      </c>
      <c r="H547" s="63">
        <v>801</v>
      </c>
      <c r="I547" s="197">
        <v>115</v>
      </c>
      <c r="J547" s="197">
        <v>0</v>
      </c>
      <c r="K547" s="197">
        <v>0</v>
      </c>
      <c r="L547" s="187"/>
    </row>
    <row r="548" spans="1:12" s="72" customFormat="1" ht="12.75" customHeight="1">
      <c r="A548" s="199"/>
      <c r="B548" s="201" t="s">
        <v>517</v>
      </c>
      <c r="C548" s="201"/>
      <c r="D548" s="201"/>
      <c r="E548" s="201"/>
      <c r="F548" s="201"/>
      <c r="G548" s="83" t="s">
        <v>466</v>
      </c>
      <c r="H548" s="83" t="s">
        <v>412</v>
      </c>
      <c r="I548" s="200">
        <v>182151.1</v>
      </c>
      <c r="J548" s="200">
        <v>124776.4</v>
      </c>
      <c r="K548" s="200">
        <v>68.50159016333143</v>
      </c>
      <c r="L548" s="199"/>
    </row>
    <row r="549" spans="1:12" ht="12.75" customHeight="1">
      <c r="A549" s="187"/>
      <c r="B549" s="90"/>
      <c r="C549" s="70" t="s">
        <v>516</v>
      </c>
      <c r="D549" s="70"/>
      <c r="E549" s="70"/>
      <c r="F549" s="70"/>
      <c r="G549" s="65" t="s">
        <v>466</v>
      </c>
      <c r="H549" s="65" t="s">
        <v>403</v>
      </c>
      <c r="I549" s="197">
        <v>7027.6</v>
      </c>
      <c r="J549" s="197">
        <v>4852.3</v>
      </c>
      <c r="K549" s="197">
        <v>69.04633160680744</v>
      </c>
      <c r="L549" s="187"/>
    </row>
    <row r="550" spans="1:12" ht="12.75" customHeight="1" hidden="1">
      <c r="A550" s="187"/>
      <c r="B550" s="90"/>
      <c r="C550" s="90"/>
      <c r="D550" s="67" t="s">
        <v>515</v>
      </c>
      <c r="E550" s="67"/>
      <c r="F550" s="67"/>
      <c r="G550" s="63">
        <v>1001</v>
      </c>
      <c r="H550" s="63">
        <v>1001</v>
      </c>
      <c r="I550" s="197">
        <v>7027.6</v>
      </c>
      <c r="J550" s="197">
        <v>4852.3</v>
      </c>
      <c r="K550" s="197">
        <v>69.04633160680744</v>
      </c>
      <c r="L550" s="187"/>
    </row>
    <row r="551" spans="1:12" ht="21.75" customHeight="1" hidden="1">
      <c r="A551" s="187"/>
      <c r="B551" s="90"/>
      <c r="C551" s="90"/>
      <c r="D551" s="196"/>
      <c r="E551" s="88" t="s">
        <v>491</v>
      </c>
      <c r="F551" s="88"/>
      <c r="G551" s="63">
        <v>1001</v>
      </c>
      <c r="H551" s="63">
        <v>1001</v>
      </c>
      <c r="I551" s="197">
        <v>7027.6</v>
      </c>
      <c r="J551" s="197">
        <v>4852.3</v>
      </c>
      <c r="K551" s="197">
        <v>69.04633160680744</v>
      </c>
      <c r="L551" s="187"/>
    </row>
    <row r="552" spans="1:12" ht="12.75" customHeight="1">
      <c r="A552" s="187"/>
      <c r="B552" s="90"/>
      <c r="C552" s="70" t="s">
        <v>513</v>
      </c>
      <c r="D552" s="70"/>
      <c r="E552" s="70"/>
      <c r="F552" s="70"/>
      <c r="G552" s="65" t="s">
        <v>466</v>
      </c>
      <c r="H552" s="65" t="s">
        <v>497</v>
      </c>
      <c r="I552" s="197">
        <v>13186.5</v>
      </c>
      <c r="J552" s="197">
        <v>8873.2</v>
      </c>
      <c r="K552" s="197">
        <v>67.29003147158079</v>
      </c>
      <c r="L552" s="187"/>
    </row>
    <row r="553" spans="1:12" ht="32.25" customHeight="1" hidden="1">
      <c r="A553" s="187"/>
      <c r="B553" s="90"/>
      <c r="C553" s="90"/>
      <c r="D553" s="67" t="s">
        <v>531</v>
      </c>
      <c r="E553" s="67"/>
      <c r="F553" s="67"/>
      <c r="G553" s="63">
        <v>1003</v>
      </c>
      <c r="H553" s="63">
        <v>1003</v>
      </c>
      <c r="I553" s="197">
        <v>0</v>
      </c>
      <c r="J553" s="197">
        <v>0</v>
      </c>
      <c r="K553" s="197"/>
      <c r="L553" s="187"/>
    </row>
    <row r="554" spans="1:12" ht="21.75" customHeight="1" hidden="1">
      <c r="A554" s="187"/>
      <c r="B554" s="90"/>
      <c r="C554" s="90"/>
      <c r="D554" s="196"/>
      <c r="E554" s="88" t="s">
        <v>491</v>
      </c>
      <c r="F554" s="88"/>
      <c r="G554" s="63">
        <v>1003</v>
      </c>
      <c r="H554" s="63">
        <v>1003</v>
      </c>
      <c r="I554" s="197">
        <v>0</v>
      </c>
      <c r="J554" s="197">
        <v>0</v>
      </c>
      <c r="K554" s="197"/>
      <c r="L554" s="187"/>
    </row>
    <row r="555" spans="1:12" ht="42.75" customHeight="1" hidden="1">
      <c r="A555" s="187"/>
      <c r="B555" s="90"/>
      <c r="C555" s="90"/>
      <c r="D555" s="67" t="s">
        <v>512</v>
      </c>
      <c r="E555" s="67"/>
      <c r="F555" s="67"/>
      <c r="G555" s="63">
        <v>1003</v>
      </c>
      <c r="H555" s="63">
        <v>1003</v>
      </c>
      <c r="I555" s="197">
        <v>322</v>
      </c>
      <c r="J555" s="197">
        <v>0</v>
      </c>
      <c r="K555" s="197">
        <v>0</v>
      </c>
      <c r="L555" s="187"/>
    </row>
    <row r="556" spans="1:12" ht="12.75" customHeight="1" hidden="1">
      <c r="A556" s="187"/>
      <c r="B556" s="90"/>
      <c r="C556" s="90"/>
      <c r="D556" s="196"/>
      <c r="E556" s="88" t="s">
        <v>501</v>
      </c>
      <c r="F556" s="88"/>
      <c r="G556" s="63">
        <v>1003</v>
      </c>
      <c r="H556" s="63">
        <v>1003</v>
      </c>
      <c r="I556" s="197">
        <v>322</v>
      </c>
      <c r="J556" s="197">
        <v>0</v>
      </c>
      <c r="K556" s="197">
        <v>0</v>
      </c>
      <c r="L556" s="187"/>
    </row>
    <row r="557" spans="1:12" ht="42.75" customHeight="1" hidden="1">
      <c r="A557" s="187"/>
      <c r="B557" s="90"/>
      <c r="C557" s="90"/>
      <c r="D557" s="67" t="s">
        <v>510</v>
      </c>
      <c r="E557" s="67"/>
      <c r="F557" s="67"/>
      <c r="G557" s="63">
        <v>1003</v>
      </c>
      <c r="H557" s="63">
        <v>1003</v>
      </c>
      <c r="I557" s="197">
        <v>102.9</v>
      </c>
      <c r="J557" s="197">
        <v>0</v>
      </c>
      <c r="K557" s="197">
        <v>0</v>
      </c>
      <c r="L557" s="187"/>
    </row>
    <row r="558" spans="1:12" ht="12.75" customHeight="1" hidden="1">
      <c r="A558" s="187"/>
      <c r="B558" s="90"/>
      <c r="C558" s="90"/>
      <c r="D558" s="196"/>
      <c r="E558" s="88" t="s">
        <v>501</v>
      </c>
      <c r="F558" s="88"/>
      <c r="G558" s="63">
        <v>1003</v>
      </c>
      <c r="H558" s="63">
        <v>1003</v>
      </c>
      <c r="I558" s="197">
        <v>102.9</v>
      </c>
      <c r="J558" s="197">
        <v>0</v>
      </c>
      <c r="K558" s="197">
        <v>0</v>
      </c>
      <c r="L558" s="187"/>
    </row>
    <row r="559" spans="1:12" ht="42.75" customHeight="1" hidden="1">
      <c r="A559" s="187"/>
      <c r="B559" s="90"/>
      <c r="C559" s="90"/>
      <c r="D559" s="67" t="s">
        <v>508</v>
      </c>
      <c r="E559" s="67"/>
      <c r="F559" s="67"/>
      <c r="G559" s="63">
        <v>1003</v>
      </c>
      <c r="H559" s="63">
        <v>1003</v>
      </c>
      <c r="I559" s="197">
        <v>883.9</v>
      </c>
      <c r="J559" s="197">
        <v>0</v>
      </c>
      <c r="K559" s="197">
        <v>0</v>
      </c>
      <c r="L559" s="187"/>
    </row>
    <row r="560" spans="1:12" ht="12.75" customHeight="1" hidden="1">
      <c r="A560" s="187"/>
      <c r="B560" s="90"/>
      <c r="C560" s="90"/>
      <c r="D560" s="196"/>
      <c r="E560" s="88" t="s">
        <v>501</v>
      </c>
      <c r="F560" s="88"/>
      <c r="G560" s="63">
        <v>1003</v>
      </c>
      <c r="H560" s="63">
        <v>1003</v>
      </c>
      <c r="I560" s="197">
        <v>883.9</v>
      </c>
      <c r="J560" s="197">
        <v>0</v>
      </c>
      <c r="K560" s="197">
        <v>0</v>
      </c>
      <c r="L560" s="187"/>
    </row>
    <row r="561" spans="1:12" ht="74.25" customHeight="1" hidden="1">
      <c r="A561" s="187"/>
      <c r="B561" s="90"/>
      <c r="C561" s="90"/>
      <c r="D561" s="67" t="s">
        <v>506</v>
      </c>
      <c r="E561" s="67"/>
      <c r="F561" s="67"/>
      <c r="G561" s="63">
        <v>1003</v>
      </c>
      <c r="H561" s="63">
        <v>1003</v>
      </c>
      <c r="I561" s="197">
        <v>1477.7</v>
      </c>
      <c r="J561" s="197">
        <v>1477.6</v>
      </c>
      <c r="K561" s="197">
        <v>99.99323272653446</v>
      </c>
      <c r="L561" s="187"/>
    </row>
    <row r="562" spans="1:12" ht="12.75" customHeight="1" hidden="1">
      <c r="A562" s="187"/>
      <c r="B562" s="90"/>
      <c r="C562" s="90"/>
      <c r="D562" s="196"/>
      <c r="E562" s="88" t="s">
        <v>501</v>
      </c>
      <c r="F562" s="88"/>
      <c r="G562" s="63">
        <v>1003</v>
      </c>
      <c r="H562" s="63">
        <v>1003</v>
      </c>
      <c r="I562" s="197">
        <v>1477.7</v>
      </c>
      <c r="J562" s="197">
        <v>1477.6</v>
      </c>
      <c r="K562" s="197">
        <v>99.99323272653446</v>
      </c>
      <c r="L562" s="187"/>
    </row>
    <row r="563" spans="1:12" ht="42.75" customHeight="1" hidden="1">
      <c r="A563" s="187"/>
      <c r="B563" s="90"/>
      <c r="C563" s="90"/>
      <c r="D563" s="67" t="s">
        <v>504</v>
      </c>
      <c r="E563" s="67"/>
      <c r="F563" s="67"/>
      <c r="G563" s="63">
        <v>1003</v>
      </c>
      <c r="H563" s="63">
        <v>1003</v>
      </c>
      <c r="I563" s="197">
        <v>4450.7</v>
      </c>
      <c r="J563" s="197">
        <v>1483.6</v>
      </c>
      <c r="K563" s="197">
        <v>33.33408227919203</v>
      </c>
      <c r="L563" s="187"/>
    </row>
    <row r="564" spans="1:12" ht="12.75" customHeight="1" hidden="1">
      <c r="A564" s="187"/>
      <c r="B564" s="90"/>
      <c r="C564" s="90"/>
      <c r="D564" s="196"/>
      <c r="E564" s="88" t="s">
        <v>501</v>
      </c>
      <c r="F564" s="88"/>
      <c r="G564" s="63">
        <v>1003</v>
      </c>
      <c r="H564" s="63">
        <v>1003</v>
      </c>
      <c r="I564" s="197">
        <v>4450.7</v>
      </c>
      <c r="J564" s="197">
        <v>1483.6</v>
      </c>
      <c r="K564" s="197">
        <v>33.33408227919203</v>
      </c>
      <c r="L564" s="187"/>
    </row>
    <row r="565" spans="1:12" ht="74.25" customHeight="1" hidden="1">
      <c r="A565" s="187"/>
      <c r="B565" s="90"/>
      <c r="C565" s="90"/>
      <c r="D565" s="67" t="s">
        <v>502</v>
      </c>
      <c r="E565" s="67"/>
      <c r="F565" s="67"/>
      <c r="G565" s="63">
        <v>1003</v>
      </c>
      <c r="H565" s="63">
        <v>1003</v>
      </c>
      <c r="I565" s="197">
        <v>4325.4</v>
      </c>
      <c r="J565" s="197">
        <v>4288.4</v>
      </c>
      <c r="K565" s="197">
        <v>99.14458778378878</v>
      </c>
      <c r="L565" s="187"/>
    </row>
    <row r="566" spans="1:12" ht="12.75" customHeight="1" hidden="1">
      <c r="A566" s="187"/>
      <c r="B566" s="90"/>
      <c r="C566" s="90"/>
      <c r="D566" s="196"/>
      <c r="E566" s="88" t="s">
        <v>501</v>
      </c>
      <c r="F566" s="88"/>
      <c r="G566" s="63">
        <v>1003</v>
      </c>
      <c r="H566" s="63">
        <v>1003</v>
      </c>
      <c r="I566" s="197">
        <v>4325.4</v>
      </c>
      <c r="J566" s="197">
        <v>4288.4</v>
      </c>
      <c r="K566" s="197">
        <v>99.14458778378878</v>
      </c>
      <c r="L566" s="187"/>
    </row>
    <row r="567" spans="1:12" ht="12.75" customHeight="1" hidden="1">
      <c r="A567" s="187"/>
      <c r="B567" s="90"/>
      <c r="C567" s="90"/>
      <c r="D567" s="67" t="s">
        <v>498</v>
      </c>
      <c r="E567" s="67"/>
      <c r="F567" s="67"/>
      <c r="G567" s="63">
        <v>1003</v>
      </c>
      <c r="H567" s="63">
        <v>1003</v>
      </c>
      <c r="I567" s="197">
        <v>1623.9</v>
      </c>
      <c r="J567" s="197">
        <v>1623.6</v>
      </c>
      <c r="K567" s="197">
        <v>99.98152595603177</v>
      </c>
      <c r="L567" s="187"/>
    </row>
    <row r="568" spans="1:12" ht="21.75" customHeight="1" hidden="1">
      <c r="A568" s="187"/>
      <c r="B568" s="90"/>
      <c r="C568" s="90"/>
      <c r="D568" s="196"/>
      <c r="E568" s="88" t="s">
        <v>491</v>
      </c>
      <c r="F568" s="88"/>
      <c r="G568" s="63">
        <v>1003</v>
      </c>
      <c r="H568" s="63">
        <v>1003</v>
      </c>
      <c r="I568" s="197">
        <v>1623.9</v>
      </c>
      <c r="J568" s="197">
        <v>1623.6</v>
      </c>
      <c r="K568" s="197">
        <v>99.98152595603177</v>
      </c>
      <c r="L568" s="187"/>
    </row>
    <row r="569" spans="1:12" ht="12.75" customHeight="1">
      <c r="A569" s="187"/>
      <c r="B569" s="90"/>
      <c r="C569" s="70" t="s">
        <v>495</v>
      </c>
      <c r="D569" s="70"/>
      <c r="E569" s="70"/>
      <c r="F569" s="70"/>
      <c r="G569" s="65" t="s">
        <v>466</v>
      </c>
      <c r="H569" s="65" t="s">
        <v>417</v>
      </c>
      <c r="I569" s="197">
        <v>144940.9</v>
      </c>
      <c r="J569" s="197">
        <v>100556.7</v>
      </c>
      <c r="K569" s="197">
        <v>69.37772567991506</v>
      </c>
      <c r="L569" s="187"/>
    </row>
    <row r="570" spans="1:12" ht="53.25" customHeight="1" hidden="1">
      <c r="A570" s="187"/>
      <c r="B570" s="90"/>
      <c r="C570" s="90"/>
      <c r="D570" s="67" t="s">
        <v>494</v>
      </c>
      <c r="E570" s="67"/>
      <c r="F570" s="67"/>
      <c r="G570" s="63">
        <v>1004</v>
      </c>
      <c r="H570" s="63">
        <v>1004</v>
      </c>
      <c r="I570" s="197">
        <v>22786.3</v>
      </c>
      <c r="J570" s="197">
        <v>1627.6</v>
      </c>
      <c r="K570" s="197">
        <v>7.142888490013736</v>
      </c>
      <c r="L570" s="187"/>
    </row>
    <row r="571" spans="1:12" ht="21.75" customHeight="1" hidden="1">
      <c r="A571" s="187"/>
      <c r="B571" s="90"/>
      <c r="C571" s="90"/>
      <c r="D571" s="196"/>
      <c r="E571" s="88" t="s">
        <v>483</v>
      </c>
      <c r="F571" s="88"/>
      <c r="G571" s="63">
        <v>1004</v>
      </c>
      <c r="H571" s="63">
        <v>1004</v>
      </c>
      <c r="I571" s="197">
        <v>22786.3</v>
      </c>
      <c r="J571" s="197">
        <v>1627.6</v>
      </c>
      <c r="K571" s="197">
        <v>7.142888490013736</v>
      </c>
      <c r="L571" s="187"/>
    </row>
    <row r="572" spans="1:12" ht="53.25" customHeight="1" hidden="1">
      <c r="A572" s="187"/>
      <c r="B572" s="90"/>
      <c r="C572" s="90"/>
      <c r="D572" s="67" t="s">
        <v>492</v>
      </c>
      <c r="E572" s="67"/>
      <c r="F572" s="67"/>
      <c r="G572" s="63">
        <v>1004</v>
      </c>
      <c r="H572" s="63">
        <v>1004</v>
      </c>
      <c r="I572" s="197">
        <v>33860</v>
      </c>
      <c r="J572" s="197">
        <v>19644</v>
      </c>
      <c r="K572" s="197">
        <v>58.015357353809804</v>
      </c>
      <c r="L572" s="187"/>
    </row>
    <row r="573" spans="1:12" ht="21.75" customHeight="1" hidden="1">
      <c r="A573" s="187"/>
      <c r="B573" s="90"/>
      <c r="C573" s="90"/>
      <c r="D573" s="196"/>
      <c r="E573" s="88" t="s">
        <v>491</v>
      </c>
      <c r="F573" s="88"/>
      <c r="G573" s="63">
        <v>1004</v>
      </c>
      <c r="H573" s="63">
        <v>1004</v>
      </c>
      <c r="I573" s="197">
        <v>33860</v>
      </c>
      <c r="J573" s="197">
        <v>19644</v>
      </c>
      <c r="K573" s="197">
        <v>58.015357353809804</v>
      </c>
      <c r="L573" s="187"/>
    </row>
    <row r="574" spans="1:12" ht="21.75" customHeight="1" hidden="1">
      <c r="A574" s="187"/>
      <c r="B574" s="90"/>
      <c r="C574" s="90"/>
      <c r="D574" s="67" t="s">
        <v>488</v>
      </c>
      <c r="E574" s="67"/>
      <c r="F574" s="67"/>
      <c r="G574" s="63">
        <v>1004</v>
      </c>
      <c r="H574" s="63">
        <v>1004</v>
      </c>
      <c r="I574" s="197">
        <v>1743.3</v>
      </c>
      <c r="J574" s="197">
        <v>1743.2</v>
      </c>
      <c r="K574" s="197">
        <v>99.99426375265303</v>
      </c>
      <c r="L574" s="187"/>
    </row>
    <row r="575" spans="1:12" ht="21.75" customHeight="1" hidden="1">
      <c r="A575" s="187"/>
      <c r="B575" s="90"/>
      <c r="C575" s="90"/>
      <c r="D575" s="196"/>
      <c r="E575" s="88" t="s">
        <v>485</v>
      </c>
      <c r="F575" s="88"/>
      <c r="G575" s="63">
        <v>1004</v>
      </c>
      <c r="H575" s="63">
        <v>1004</v>
      </c>
      <c r="I575" s="197">
        <v>1743.3</v>
      </c>
      <c r="J575" s="197">
        <v>1743.2</v>
      </c>
      <c r="K575" s="197">
        <v>99.99426375265303</v>
      </c>
      <c r="L575" s="187"/>
    </row>
    <row r="576" spans="1:12" ht="42.75" customHeight="1" hidden="1">
      <c r="A576" s="187"/>
      <c r="B576" s="90"/>
      <c r="C576" s="90"/>
      <c r="D576" s="67" t="s">
        <v>486</v>
      </c>
      <c r="E576" s="67"/>
      <c r="F576" s="67"/>
      <c r="G576" s="63">
        <v>1004</v>
      </c>
      <c r="H576" s="63">
        <v>1004</v>
      </c>
      <c r="I576" s="197">
        <v>86551.3</v>
      </c>
      <c r="J576" s="197">
        <v>77541.9</v>
      </c>
      <c r="K576" s="197">
        <v>89.59068205792403</v>
      </c>
      <c r="L576" s="187"/>
    </row>
    <row r="577" spans="1:12" ht="21.75" customHeight="1" hidden="1">
      <c r="A577" s="187"/>
      <c r="B577" s="90"/>
      <c r="C577" s="90"/>
      <c r="D577" s="196"/>
      <c r="E577" s="88" t="s">
        <v>418</v>
      </c>
      <c r="F577" s="88"/>
      <c r="G577" s="63">
        <v>1004</v>
      </c>
      <c r="H577" s="63">
        <v>1004</v>
      </c>
      <c r="I577" s="197">
        <v>30055.8</v>
      </c>
      <c r="J577" s="197">
        <v>21628.3</v>
      </c>
      <c r="K577" s="197">
        <v>71.96048682783356</v>
      </c>
      <c r="L577" s="187"/>
    </row>
    <row r="578" spans="1:12" ht="21.75" customHeight="1" hidden="1">
      <c r="A578" s="187"/>
      <c r="B578" s="90"/>
      <c r="C578" s="90"/>
      <c r="D578" s="196"/>
      <c r="E578" s="88" t="s">
        <v>485</v>
      </c>
      <c r="F578" s="88"/>
      <c r="G578" s="63">
        <v>1004</v>
      </c>
      <c r="H578" s="63">
        <v>1004</v>
      </c>
      <c r="I578" s="197">
        <v>55387.8</v>
      </c>
      <c r="J578" s="197">
        <v>55387.8</v>
      </c>
      <c r="K578" s="197">
        <v>100</v>
      </c>
      <c r="L578" s="187"/>
    </row>
    <row r="579" spans="1:12" ht="21.75" customHeight="1" hidden="1">
      <c r="A579" s="187"/>
      <c r="B579" s="90"/>
      <c r="C579" s="90"/>
      <c r="D579" s="196"/>
      <c r="E579" s="88" t="s">
        <v>483</v>
      </c>
      <c r="F579" s="88"/>
      <c r="G579" s="63">
        <v>1004</v>
      </c>
      <c r="H579" s="63">
        <v>1004</v>
      </c>
      <c r="I579" s="197">
        <v>1107.7</v>
      </c>
      <c r="J579" s="197">
        <v>525.8</v>
      </c>
      <c r="K579" s="197">
        <v>47.467725918570004</v>
      </c>
      <c r="L579" s="187"/>
    </row>
    <row r="580" spans="1:12" ht="12.75" customHeight="1">
      <c r="A580" s="187"/>
      <c r="B580" s="90"/>
      <c r="C580" s="70" t="s">
        <v>480</v>
      </c>
      <c r="D580" s="70"/>
      <c r="E580" s="70"/>
      <c r="F580" s="70"/>
      <c r="G580" s="65" t="s">
        <v>466</v>
      </c>
      <c r="H580" s="65" t="s">
        <v>467</v>
      </c>
      <c r="I580" s="197">
        <v>16996.1</v>
      </c>
      <c r="J580" s="197">
        <v>10494.2</v>
      </c>
      <c r="K580" s="197">
        <v>61.74475320808892</v>
      </c>
      <c r="L580" s="187"/>
    </row>
    <row r="581" spans="1:12" ht="42.75" customHeight="1" hidden="1">
      <c r="A581" s="187"/>
      <c r="B581" s="90"/>
      <c r="C581" s="90"/>
      <c r="D581" s="67" t="s">
        <v>479</v>
      </c>
      <c r="E581" s="67"/>
      <c r="F581" s="67"/>
      <c r="G581" s="63">
        <v>1006</v>
      </c>
      <c r="H581" s="63">
        <v>1006</v>
      </c>
      <c r="I581" s="197">
        <v>100</v>
      </c>
      <c r="J581" s="197">
        <v>100</v>
      </c>
      <c r="K581" s="197">
        <v>100</v>
      </c>
      <c r="L581" s="187"/>
    </row>
    <row r="582" spans="1:12" ht="21.75" customHeight="1" hidden="1">
      <c r="A582" s="187"/>
      <c r="B582" s="90"/>
      <c r="C582" s="90"/>
      <c r="D582" s="196"/>
      <c r="E582" s="88" t="s">
        <v>478</v>
      </c>
      <c r="F582" s="88"/>
      <c r="G582" s="63">
        <v>1006</v>
      </c>
      <c r="H582" s="63">
        <v>1006</v>
      </c>
      <c r="I582" s="197">
        <v>100</v>
      </c>
      <c r="J582" s="197">
        <v>100</v>
      </c>
      <c r="K582" s="197">
        <v>100</v>
      </c>
      <c r="L582" s="187"/>
    </row>
    <row r="583" spans="1:12" ht="32.25" customHeight="1" hidden="1">
      <c r="A583" s="187"/>
      <c r="B583" s="90"/>
      <c r="C583" s="90"/>
      <c r="D583" s="67" t="s">
        <v>442</v>
      </c>
      <c r="E583" s="67"/>
      <c r="F583" s="67"/>
      <c r="G583" s="63">
        <v>1006</v>
      </c>
      <c r="H583" s="63">
        <v>1006</v>
      </c>
      <c r="I583" s="197">
        <v>0.9</v>
      </c>
      <c r="J583" s="197">
        <v>0.9</v>
      </c>
      <c r="K583" s="197">
        <v>100</v>
      </c>
      <c r="L583" s="187"/>
    </row>
    <row r="584" spans="1:12" ht="21.75" customHeight="1" hidden="1">
      <c r="A584" s="187"/>
      <c r="B584" s="90"/>
      <c r="C584" s="90"/>
      <c r="D584" s="196"/>
      <c r="E584" s="88" t="s">
        <v>445</v>
      </c>
      <c r="F584" s="88"/>
      <c r="G584" s="63">
        <v>1006</v>
      </c>
      <c r="H584" s="63">
        <v>1006</v>
      </c>
      <c r="I584" s="197">
        <v>0.9</v>
      </c>
      <c r="J584" s="197">
        <v>0.9</v>
      </c>
      <c r="K584" s="197">
        <v>100</v>
      </c>
      <c r="L584" s="187"/>
    </row>
    <row r="585" spans="1:12" ht="32.25" customHeight="1" hidden="1">
      <c r="A585" s="187"/>
      <c r="B585" s="90"/>
      <c r="C585" s="90"/>
      <c r="D585" s="67" t="s">
        <v>440</v>
      </c>
      <c r="E585" s="67"/>
      <c r="F585" s="67"/>
      <c r="G585" s="63">
        <v>1006</v>
      </c>
      <c r="H585" s="63">
        <v>1006</v>
      </c>
      <c r="I585" s="197">
        <v>93.2</v>
      </c>
      <c r="J585" s="197">
        <v>93.2</v>
      </c>
      <c r="K585" s="197">
        <v>100</v>
      </c>
      <c r="L585" s="187"/>
    </row>
    <row r="586" spans="1:12" ht="21.75" customHeight="1" hidden="1">
      <c r="A586" s="187"/>
      <c r="B586" s="90"/>
      <c r="C586" s="90"/>
      <c r="D586" s="196"/>
      <c r="E586" s="88" t="s">
        <v>445</v>
      </c>
      <c r="F586" s="88"/>
      <c r="G586" s="63">
        <v>1006</v>
      </c>
      <c r="H586" s="63">
        <v>1006</v>
      </c>
      <c r="I586" s="197">
        <v>93.2</v>
      </c>
      <c r="J586" s="197">
        <v>93.2</v>
      </c>
      <c r="K586" s="197">
        <v>100</v>
      </c>
      <c r="L586" s="187"/>
    </row>
    <row r="587" spans="1:12" ht="53.25" customHeight="1" hidden="1">
      <c r="A587" s="187"/>
      <c r="B587" s="90"/>
      <c r="C587" s="90"/>
      <c r="D587" s="67" t="s">
        <v>475</v>
      </c>
      <c r="E587" s="67"/>
      <c r="F587" s="67"/>
      <c r="G587" s="63">
        <v>1006</v>
      </c>
      <c r="H587" s="63">
        <v>1006</v>
      </c>
      <c r="I587" s="197">
        <v>16802</v>
      </c>
      <c r="J587" s="197">
        <v>10300.1</v>
      </c>
      <c r="K587" s="197">
        <v>61.30282109272706</v>
      </c>
      <c r="L587" s="187"/>
    </row>
    <row r="588" spans="1:12" ht="21.75" customHeight="1" hidden="1">
      <c r="A588" s="187"/>
      <c r="B588" s="90"/>
      <c r="C588" s="90"/>
      <c r="D588" s="196"/>
      <c r="E588" s="88" t="s">
        <v>474</v>
      </c>
      <c r="F588" s="88"/>
      <c r="G588" s="63">
        <v>1006</v>
      </c>
      <c r="H588" s="63">
        <v>1006</v>
      </c>
      <c r="I588" s="197">
        <v>14126.6</v>
      </c>
      <c r="J588" s="197">
        <v>9136.7</v>
      </c>
      <c r="K588" s="197">
        <v>64.67727549445726</v>
      </c>
      <c r="L588" s="187"/>
    </row>
    <row r="589" spans="1:12" ht="21.75" customHeight="1" hidden="1">
      <c r="A589" s="187"/>
      <c r="B589" s="90"/>
      <c r="C589" s="90"/>
      <c r="D589" s="196"/>
      <c r="E589" s="88" t="s">
        <v>472</v>
      </c>
      <c r="F589" s="88"/>
      <c r="G589" s="63">
        <v>1006</v>
      </c>
      <c r="H589" s="63">
        <v>1006</v>
      </c>
      <c r="I589" s="197">
        <v>504.1</v>
      </c>
      <c r="J589" s="197">
        <v>237</v>
      </c>
      <c r="K589" s="197">
        <v>47.014481253719495</v>
      </c>
      <c r="L589" s="187"/>
    </row>
    <row r="590" spans="1:12" ht="12.75" customHeight="1" hidden="1">
      <c r="A590" s="187"/>
      <c r="B590" s="90"/>
      <c r="C590" s="90"/>
      <c r="D590" s="196"/>
      <c r="E590" s="88" t="s">
        <v>470</v>
      </c>
      <c r="F590" s="88"/>
      <c r="G590" s="63">
        <v>1006</v>
      </c>
      <c r="H590" s="63">
        <v>1006</v>
      </c>
      <c r="I590" s="197">
        <v>286.3</v>
      </c>
      <c r="J590" s="197">
        <v>149.7</v>
      </c>
      <c r="K590" s="197">
        <v>52.28780998952147</v>
      </c>
      <c r="L590" s="187"/>
    </row>
    <row r="591" spans="1:12" ht="21.75" customHeight="1" hidden="1">
      <c r="A591" s="187"/>
      <c r="B591" s="90"/>
      <c r="C591" s="90"/>
      <c r="D591" s="196"/>
      <c r="E591" s="88" t="s">
        <v>418</v>
      </c>
      <c r="F591" s="88"/>
      <c r="G591" s="63">
        <v>1006</v>
      </c>
      <c r="H591" s="63">
        <v>1006</v>
      </c>
      <c r="I591" s="197">
        <v>1858</v>
      </c>
      <c r="J591" s="197">
        <v>772.3</v>
      </c>
      <c r="K591" s="197">
        <v>41.56620021528525</v>
      </c>
      <c r="L591" s="187"/>
    </row>
    <row r="592" spans="1:12" ht="12.75" customHeight="1" hidden="1">
      <c r="A592" s="187"/>
      <c r="B592" s="90"/>
      <c r="C592" s="90"/>
      <c r="D592" s="196"/>
      <c r="E592" s="88" t="s">
        <v>468</v>
      </c>
      <c r="F592" s="88"/>
      <c r="G592" s="63">
        <v>1006</v>
      </c>
      <c r="H592" s="63">
        <v>1006</v>
      </c>
      <c r="I592" s="197">
        <v>27</v>
      </c>
      <c r="J592" s="197">
        <v>4.4</v>
      </c>
      <c r="K592" s="197">
        <v>16.296296296296298</v>
      </c>
      <c r="L592" s="187"/>
    </row>
    <row r="593" spans="1:12" s="72" customFormat="1" ht="12.75" customHeight="1">
      <c r="A593" s="199"/>
      <c r="B593" s="201" t="s">
        <v>463</v>
      </c>
      <c r="C593" s="201"/>
      <c r="D593" s="201"/>
      <c r="E593" s="201"/>
      <c r="F593" s="201"/>
      <c r="G593" s="83" t="s">
        <v>435</v>
      </c>
      <c r="H593" s="83" t="s">
        <v>412</v>
      </c>
      <c r="I593" s="200">
        <v>280736.2</v>
      </c>
      <c r="J593" s="200">
        <v>196678</v>
      </c>
      <c r="K593" s="200">
        <v>70.05794051497455</v>
      </c>
      <c r="L593" s="199"/>
    </row>
    <row r="594" spans="1:12" ht="12.75" customHeight="1">
      <c r="A594" s="187"/>
      <c r="B594" s="90"/>
      <c r="C594" s="70" t="s">
        <v>462</v>
      </c>
      <c r="D594" s="70"/>
      <c r="E594" s="70"/>
      <c r="F594" s="70"/>
      <c r="G594" s="65" t="s">
        <v>435</v>
      </c>
      <c r="H594" s="65" t="s">
        <v>403</v>
      </c>
      <c r="I594" s="197">
        <v>38578.4</v>
      </c>
      <c r="J594" s="197">
        <v>25418.1</v>
      </c>
      <c r="K594" s="197">
        <v>65.88686933620885</v>
      </c>
      <c r="L594" s="187"/>
    </row>
    <row r="595" spans="1:12" ht="32.25" customHeight="1" hidden="1">
      <c r="A595" s="187"/>
      <c r="B595" s="90"/>
      <c r="C595" s="90"/>
      <c r="D595" s="67" t="s">
        <v>461</v>
      </c>
      <c r="E595" s="67"/>
      <c r="F595" s="67"/>
      <c r="G595" s="63">
        <v>1101</v>
      </c>
      <c r="H595" s="63">
        <v>1101</v>
      </c>
      <c r="I595" s="197">
        <v>36271.5</v>
      </c>
      <c r="J595" s="197">
        <v>23995.5</v>
      </c>
      <c r="K595" s="197">
        <v>66.15524585418304</v>
      </c>
      <c r="L595" s="187"/>
    </row>
    <row r="596" spans="1:12" ht="21.75" customHeight="1" hidden="1">
      <c r="A596" s="187"/>
      <c r="B596" s="90"/>
      <c r="C596" s="90"/>
      <c r="D596" s="196"/>
      <c r="E596" s="88" t="s">
        <v>430</v>
      </c>
      <c r="F596" s="88"/>
      <c r="G596" s="63">
        <v>1101</v>
      </c>
      <c r="H596" s="63">
        <v>1101</v>
      </c>
      <c r="I596" s="197">
        <v>34784.7</v>
      </c>
      <c r="J596" s="197">
        <v>22806.5</v>
      </c>
      <c r="K596" s="197">
        <v>65.56474541968164</v>
      </c>
      <c r="L596" s="187"/>
    </row>
    <row r="597" spans="1:12" ht="12.75" customHeight="1" hidden="1">
      <c r="A597" s="187"/>
      <c r="B597" s="90"/>
      <c r="C597" s="90"/>
      <c r="D597" s="196"/>
      <c r="E597" s="88" t="s">
        <v>428</v>
      </c>
      <c r="F597" s="88"/>
      <c r="G597" s="63">
        <v>1101</v>
      </c>
      <c r="H597" s="63">
        <v>1101</v>
      </c>
      <c r="I597" s="197">
        <v>1486.8</v>
      </c>
      <c r="J597" s="197">
        <v>1189</v>
      </c>
      <c r="K597" s="197">
        <v>79.97040624159268</v>
      </c>
      <c r="L597" s="187"/>
    </row>
    <row r="598" spans="1:12" ht="32.25" customHeight="1" hidden="1">
      <c r="A598" s="187"/>
      <c r="B598" s="90"/>
      <c r="C598" s="90"/>
      <c r="D598" s="67" t="s">
        <v>459</v>
      </c>
      <c r="E598" s="67"/>
      <c r="F598" s="67"/>
      <c r="G598" s="63">
        <v>1101</v>
      </c>
      <c r="H598" s="63">
        <v>1101</v>
      </c>
      <c r="I598" s="197">
        <v>605.4</v>
      </c>
      <c r="J598" s="197">
        <v>404.6</v>
      </c>
      <c r="K598" s="197">
        <v>66.83184671291708</v>
      </c>
      <c r="L598" s="187"/>
    </row>
    <row r="599" spans="1:12" ht="12.75" customHeight="1" hidden="1">
      <c r="A599" s="187"/>
      <c r="B599" s="90"/>
      <c r="C599" s="90"/>
      <c r="D599" s="196"/>
      <c r="E599" s="88" t="s">
        <v>428</v>
      </c>
      <c r="F599" s="88"/>
      <c r="G599" s="63">
        <v>1101</v>
      </c>
      <c r="H599" s="63">
        <v>1101</v>
      </c>
      <c r="I599" s="197">
        <v>605.4</v>
      </c>
      <c r="J599" s="197">
        <v>404.6</v>
      </c>
      <c r="K599" s="197">
        <v>66.83184671291708</v>
      </c>
      <c r="L599" s="187"/>
    </row>
    <row r="600" spans="1:12" ht="32.25" customHeight="1" hidden="1">
      <c r="A600" s="187"/>
      <c r="B600" s="90"/>
      <c r="C600" s="90"/>
      <c r="D600" s="67" t="s">
        <v>457</v>
      </c>
      <c r="E600" s="67"/>
      <c r="F600" s="67"/>
      <c r="G600" s="63">
        <v>1101</v>
      </c>
      <c r="H600" s="63">
        <v>1101</v>
      </c>
      <c r="I600" s="197">
        <v>209.3</v>
      </c>
      <c r="J600" s="197">
        <v>70.2</v>
      </c>
      <c r="K600" s="197">
        <v>33.54037267080746</v>
      </c>
      <c r="L600" s="187"/>
    </row>
    <row r="601" spans="1:12" ht="12.75" customHeight="1" hidden="1">
      <c r="A601" s="187"/>
      <c r="B601" s="90"/>
      <c r="C601" s="90"/>
      <c r="D601" s="196"/>
      <c r="E601" s="88" t="s">
        <v>428</v>
      </c>
      <c r="F601" s="88"/>
      <c r="G601" s="63">
        <v>1101</v>
      </c>
      <c r="H601" s="63">
        <v>1101</v>
      </c>
      <c r="I601" s="197">
        <v>209.3</v>
      </c>
      <c r="J601" s="197">
        <v>70.2</v>
      </c>
      <c r="K601" s="197">
        <v>33.54037267080746</v>
      </c>
      <c r="L601" s="187"/>
    </row>
    <row r="602" spans="1:12" ht="32.25" customHeight="1" hidden="1">
      <c r="A602" s="187"/>
      <c r="B602" s="90"/>
      <c r="C602" s="90"/>
      <c r="D602" s="67" t="s">
        <v>455</v>
      </c>
      <c r="E602" s="67"/>
      <c r="F602" s="67"/>
      <c r="G602" s="63">
        <v>1101</v>
      </c>
      <c r="H602" s="63">
        <v>1101</v>
      </c>
      <c r="I602" s="197">
        <v>1427.2</v>
      </c>
      <c r="J602" s="197">
        <v>889.4</v>
      </c>
      <c r="K602" s="197">
        <v>62.31782511210761</v>
      </c>
      <c r="L602" s="187"/>
    </row>
    <row r="603" spans="1:12" ht="12.75" customHeight="1" hidden="1">
      <c r="A603" s="187"/>
      <c r="B603" s="90"/>
      <c r="C603" s="90"/>
      <c r="D603" s="196"/>
      <c r="E603" s="88" t="s">
        <v>428</v>
      </c>
      <c r="F603" s="88"/>
      <c r="G603" s="63">
        <v>1101</v>
      </c>
      <c r="H603" s="63">
        <v>1101</v>
      </c>
      <c r="I603" s="197">
        <v>1427.2</v>
      </c>
      <c r="J603" s="197">
        <v>889.4</v>
      </c>
      <c r="K603" s="197">
        <v>62.31782511210761</v>
      </c>
      <c r="L603" s="187"/>
    </row>
    <row r="604" spans="1:12" ht="42.75" customHeight="1" hidden="1">
      <c r="A604" s="187"/>
      <c r="B604" s="90"/>
      <c r="C604" s="90"/>
      <c r="D604" s="67" t="s">
        <v>453</v>
      </c>
      <c r="E604" s="67"/>
      <c r="F604" s="67"/>
      <c r="G604" s="63">
        <v>1101</v>
      </c>
      <c r="H604" s="63">
        <v>1101</v>
      </c>
      <c r="I604" s="197">
        <v>40</v>
      </c>
      <c r="J604" s="197">
        <v>40</v>
      </c>
      <c r="K604" s="197">
        <v>100</v>
      </c>
      <c r="L604" s="187"/>
    </row>
    <row r="605" spans="1:12" ht="12.75" customHeight="1" hidden="1">
      <c r="A605" s="187"/>
      <c r="B605" s="90"/>
      <c r="C605" s="90"/>
      <c r="D605" s="196"/>
      <c r="E605" s="88" t="s">
        <v>428</v>
      </c>
      <c r="F605" s="88"/>
      <c r="G605" s="63">
        <v>1101</v>
      </c>
      <c r="H605" s="63">
        <v>1101</v>
      </c>
      <c r="I605" s="197">
        <v>40</v>
      </c>
      <c r="J605" s="197">
        <v>40</v>
      </c>
      <c r="K605" s="197">
        <v>100</v>
      </c>
      <c r="L605" s="187"/>
    </row>
    <row r="606" spans="1:12" ht="32.25" customHeight="1" hidden="1">
      <c r="A606" s="187"/>
      <c r="B606" s="90"/>
      <c r="C606" s="90"/>
      <c r="D606" s="67" t="s">
        <v>419</v>
      </c>
      <c r="E606" s="67"/>
      <c r="F606" s="67"/>
      <c r="G606" s="63">
        <v>1101</v>
      </c>
      <c r="H606" s="63">
        <v>1101</v>
      </c>
      <c r="I606" s="197">
        <v>25</v>
      </c>
      <c r="J606" s="197">
        <v>18.4</v>
      </c>
      <c r="K606" s="197">
        <v>73.6</v>
      </c>
      <c r="L606" s="187"/>
    </row>
    <row r="607" spans="1:12" ht="12.75" customHeight="1" hidden="1">
      <c r="A607" s="187"/>
      <c r="B607" s="90"/>
      <c r="C607" s="90"/>
      <c r="D607" s="196"/>
      <c r="E607" s="88" t="s">
        <v>428</v>
      </c>
      <c r="F607" s="88"/>
      <c r="G607" s="63">
        <v>1101</v>
      </c>
      <c r="H607" s="63">
        <v>1101</v>
      </c>
      <c r="I607" s="197">
        <v>25</v>
      </c>
      <c r="J607" s="197">
        <v>18.4</v>
      </c>
      <c r="K607" s="197">
        <v>73.6</v>
      </c>
      <c r="L607" s="187"/>
    </row>
    <row r="608" spans="1:12" ht="12.75" customHeight="1">
      <c r="A608" s="187"/>
      <c r="B608" s="90"/>
      <c r="C608" s="70" t="s">
        <v>451</v>
      </c>
      <c r="D608" s="70"/>
      <c r="E608" s="70"/>
      <c r="F608" s="70"/>
      <c r="G608" s="65" t="s">
        <v>435</v>
      </c>
      <c r="H608" s="65" t="s">
        <v>427</v>
      </c>
      <c r="I608" s="197">
        <v>242084.9</v>
      </c>
      <c r="J608" s="197">
        <v>171236.4</v>
      </c>
      <c r="K608" s="197">
        <v>70.73402760766987</v>
      </c>
      <c r="L608" s="187"/>
    </row>
    <row r="609" spans="1:12" ht="32.25" customHeight="1" hidden="1">
      <c r="A609" s="187"/>
      <c r="B609" s="90"/>
      <c r="C609" s="90"/>
      <c r="D609" s="67" t="s">
        <v>459</v>
      </c>
      <c r="E609" s="67"/>
      <c r="F609" s="67"/>
      <c r="G609" s="63">
        <v>1102</v>
      </c>
      <c r="H609" s="63">
        <v>1102</v>
      </c>
      <c r="I609" s="197">
        <v>0</v>
      </c>
      <c r="J609" s="197">
        <v>0</v>
      </c>
      <c r="K609" s="197"/>
      <c r="L609" s="187"/>
    </row>
    <row r="610" spans="1:12" ht="21.75" customHeight="1" hidden="1">
      <c r="A610" s="187"/>
      <c r="B610" s="90"/>
      <c r="C610" s="90"/>
      <c r="D610" s="196"/>
      <c r="E610" s="88" t="s">
        <v>418</v>
      </c>
      <c r="F610" s="88"/>
      <c r="G610" s="63">
        <v>1102</v>
      </c>
      <c r="H610" s="63">
        <v>1102</v>
      </c>
      <c r="I610" s="197">
        <v>0</v>
      </c>
      <c r="J610" s="197">
        <v>0</v>
      </c>
      <c r="K610" s="197"/>
      <c r="L610" s="187"/>
    </row>
    <row r="611" spans="1:12" ht="32.25" customHeight="1" hidden="1">
      <c r="A611" s="187"/>
      <c r="B611" s="90"/>
      <c r="C611" s="90"/>
      <c r="D611" s="67" t="s">
        <v>450</v>
      </c>
      <c r="E611" s="67"/>
      <c r="F611" s="67"/>
      <c r="G611" s="63">
        <v>1102</v>
      </c>
      <c r="H611" s="63">
        <v>1102</v>
      </c>
      <c r="I611" s="197">
        <v>12319</v>
      </c>
      <c r="J611" s="197">
        <v>8611.9</v>
      </c>
      <c r="K611" s="197">
        <v>69.9074600211056</v>
      </c>
      <c r="L611" s="187"/>
    </row>
    <row r="612" spans="1:12" ht="21.75" customHeight="1" hidden="1">
      <c r="A612" s="187"/>
      <c r="B612" s="90"/>
      <c r="C612" s="90"/>
      <c r="D612" s="196"/>
      <c r="E612" s="88" t="s">
        <v>445</v>
      </c>
      <c r="F612" s="88"/>
      <c r="G612" s="63">
        <v>1102</v>
      </c>
      <c r="H612" s="63">
        <v>1102</v>
      </c>
      <c r="I612" s="197">
        <v>12319</v>
      </c>
      <c r="J612" s="197">
        <v>8611.9</v>
      </c>
      <c r="K612" s="197">
        <v>69.9074600211056</v>
      </c>
      <c r="L612" s="187"/>
    </row>
    <row r="613" spans="1:12" ht="32.25" customHeight="1" hidden="1">
      <c r="A613" s="187"/>
      <c r="B613" s="90"/>
      <c r="C613" s="90"/>
      <c r="D613" s="67" t="s">
        <v>448</v>
      </c>
      <c r="E613" s="67"/>
      <c r="F613" s="67"/>
      <c r="G613" s="63">
        <v>1102</v>
      </c>
      <c r="H613" s="63">
        <v>1102</v>
      </c>
      <c r="I613" s="197">
        <v>226540</v>
      </c>
      <c r="J613" s="197">
        <v>162471.4</v>
      </c>
      <c r="K613" s="197">
        <v>71.71863688531826</v>
      </c>
      <c r="L613" s="187"/>
    </row>
    <row r="614" spans="1:12" ht="21.75" customHeight="1" hidden="1">
      <c r="A614" s="187"/>
      <c r="B614" s="90"/>
      <c r="C614" s="90"/>
      <c r="D614" s="196"/>
      <c r="E614" s="88" t="s">
        <v>445</v>
      </c>
      <c r="F614" s="88"/>
      <c r="G614" s="63">
        <v>1102</v>
      </c>
      <c r="H614" s="63">
        <v>1102</v>
      </c>
      <c r="I614" s="197">
        <v>226540</v>
      </c>
      <c r="J614" s="197">
        <v>162471.4</v>
      </c>
      <c r="K614" s="197">
        <v>71.71863688531826</v>
      </c>
      <c r="L614" s="187"/>
    </row>
    <row r="615" spans="1:12" ht="32.25" customHeight="1" hidden="1">
      <c r="A615" s="187"/>
      <c r="B615" s="90"/>
      <c r="C615" s="90"/>
      <c r="D615" s="67" t="s">
        <v>446</v>
      </c>
      <c r="E615" s="67"/>
      <c r="F615" s="67"/>
      <c r="G615" s="63">
        <v>1102</v>
      </c>
      <c r="H615" s="63">
        <v>1102</v>
      </c>
      <c r="I615" s="197">
        <v>2871</v>
      </c>
      <c r="J615" s="197">
        <v>0</v>
      </c>
      <c r="K615" s="197">
        <v>0</v>
      </c>
      <c r="L615" s="187"/>
    </row>
    <row r="616" spans="1:12" ht="21.75" customHeight="1" hidden="1">
      <c r="A616" s="187"/>
      <c r="B616" s="90"/>
      <c r="C616" s="90"/>
      <c r="D616" s="196"/>
      <c r="E616" s="88" t="s">
        <v>445</v>
      </c>
      <c r="F616" s="88"/>
      <c r="G616" s="63">
        <v>1102</v>
      </c>
      <c r="H616" s="63">
        <v>1102</v>
      </c>
      <c r="I616" s="197">
        <v>2871</v>
      </c>
      <c r="J616" s="197">
        <v>0</v>
      </c>
      <c r="K616" s="197">
        <v>0</v>
      </c>
      <c r="L616" s="187"/>
    </row>
    <row r="617" spans="1:12" ht="32.25" customHeight="1" hidden="1">
      <c r="A617" s="187"/>
      <c r="B617" s="90"/>
      <c r="C617" s="90"/>
      <c r="D617" s="67" t="s">
        <v>442</v>
      </c>
      <c r="E617" s="67"/>
      <c r="F617" s="67"/>
      <c r="G617" s="63">
        <v>1102</v>
      </c>
      <c r="H617" s="63">
        <v>1102</v>
      </c>
      <c r="I617" s="197">
        <v>3.7</v>
      </c>
      <c r="J617" s="197">
        <v>1.5</v>
      </c>
      <c r="K617" s="197">
        <v>40.54054054054054</v>
      </c>
      <c r="L617" s="187"/>
    </row>
    <row r="618" spans="1:12" ht="21.75" customHeight="1" hidden="1">
      <c r="A618" s="187"/>
      <c r="B618" s="90"/>
      <c r="C618" s="90"/>
      <c r="D618" s="196"/>
      <c r="E618" s="88" t="s">
        <v>418</v>
      </c>
      <c r="F618" s="88"/>
      <c r="G618" s="63">
        <v>1102</v>
      </c>
      <c r="H618" s="63">
        <v>1102</v>
      </c>
      <c r="I618" s="197">
        <v>3.7</v>
      </c>
      <c r="J618" s="197">
        <v>1.5</v>
      </c>
      <c r="K618" s="197">
        <v>40.54054054054054</v>
      </c>
      <c r="L618" s="187"/>
    </row>
    <row r="619" spans="1:12" ht="32.25" customHeight="1" hidden="1">
      <c r="A619" s="187"/>
      <c r="B619" s="90"/>
      <c r="C619" s="90"/>
      <c r="D619" s="67" t="s">
        <v>440</v>
      </c>
      <c r="E619" s="67"/>
      <c r="F619" s="67"/>
      <c r="G619" s="63">
        <v>1102</v>
      </c>
      <c r="H619" s="63">
        <v>1102</v>
      </c>
      <c r="I619" s="197">
        <v>351.2</v>
      </c>
      <c r="J619" s="197">
        <v>151.6</v>
      </c>
      <c r="K619" s="197">
        <v>43.16628701594533</v>
      </c>
      <c r="L619" s="187"/>
    </row>
    <row r="620" spans="1:12" ht="21.75" customHeight="1" hidden="1">
      <c r="A620" s="187"/>
      <c r="B620" s="90"/>
      <c r="C620" s="90"/>
      <c r="D620" s="196"/>
      <c r="E620" s="88" t="s">
        <v>418</v>
      </c>
      <c r="F620" s="88"/>
      <c r="G620" s="63">
        <v>1102</v>
      </c>
      <c r="H620" s="63">
        <v>1102</v>
      </c>
      <c r="I620" s="197">
        <v>351.2</v>
      </c>
      <c r="J620" s="197">
        <v>151.6</v>
      </c>
      <c r="K620" s="197">
        <v>43.16628701594533</v>
      </c>
      <c r="L620" s="187"/>
    </row>
    <row r="621" spans="1:12" ht="12.75" customHeight="1">
      <c r="A621" s="187"/>
      <c r="B621" s="90"/>
      <c r="C621" s="70" t="s">
        <v>438</v>
      </c>
      <c r="D621" s="70"/>
      <c r="E621" s="70"/>
      <c r="F621" s="70"/>
      <c r="G621" s="65" t="s">
        <v>435</v>
      </c>
      <c r="H621" s="65" t="s">
        <v>436</v>
      </c>
      <c r="I621" s="197">
        <v>72.9</v>
      </c>
      <c r="J621" s="197">
        <v>23.5</v>
      </c>
      <c r="K621" s="197">
        <v>32.23593964334705</v>
      </c>
      <c r="L621" s="187"/>
    </row>
    <row r="622" spans="1:12" ht="42.75" customHeight="1" hidden="1">
      <c r="A622" s="187"/>
      <c r="B622" s="90"/>
      <c r="C622" s="90"/>
      <c r="D622" s="67" t="s">
        <v>437</v>
      </c>
      <c r="E622" s="67"/>
      <c r="F622" s="67"/>
      <c r="G622" s="63">
        <v>1105</v>
      </c>
      <c r="H622" s="63">
        <v>1105</v>
      </c>
      <c r="I622" s="197">
        <v>72.9</v>
      </c>
      <c r="J622" s="197">
        <v>23.5</v>
      </c>
      <c r="K622" s="197">
        <v>32.23593964334705</v>
      </c>
      <c r="L622" s="187"/>
    </row>
    <row r="623" spans="1:12" ht="21.75" customHeight="1" hidden="1">
      <c r="A623" s="187"/>
      <c r="B623" s="90"/>
      <c r="C623" s="90"/>
      <c r="D623" s="196"/>
      <c r="E623" s="88" t="s">
        <v>418</v>
      </c>
      <c r="F623" s="88"/>
      <c r="G623" s="63">
        <v>1105</v>
      </c>
      <c r="H623" s="63">
        <v>1105</v>
      </c>
      <c r="I623" s="197">
        <v>72.9</v>
      </c>
      <c r="J623" s="197">
        <v>23.5</v>
      </c>
      <c r="K623" s="197">
        <v>32.23593964334705</v>
      </c>
      <c r="L623" s="187"/>
    </row>
    <row r="624" spans="1:12" s="72" customFormat="1" ht="12.75" customHeight="1">
      <c r="A624" s="199"/>
      <c r="B624" s="201" t="s">
        <v>433</v>
      </c>
      <c r="C624" s="201"/>
      <c r="D624" s="201"/>
      <c r="E624" s="201"/>
      <c r="F624" s="201"/>
      <c r="G624" s="83" t="s">
        <v>416</v>
      </c>
      <c r="H624" s="83" t="s">
        <v>412</v>
      </c>
      <c r="I624" s="200">
        <v>11695.5</v>
      </c>
      <c r="J624" s="200">
        <v>7813.9</v>
      </c>
      <c r="K624" s="200">
        <v>66.8111666880424</v>
      </c>
      <c r="L624" s="199"/>
    </row>
    <row r="625" spans="1:12" ht="12.75" customHeight="1">
      <c r="A625" s="187"/>
      <c r="B625" s="90"/>
      <c r="C625" s="70" t="s">
        <v>432</v>
      </c>
      <c r="D625" s="70"/>
      <c r="E625" s="70"/>
      <c r="F625" s="70"/>
      <c r="G625" s="65" t="s">
        <v>416</v>
      </c>
      <c r="H625" s="65" t="s">
        <v>427</v>
      </c>
      <c r="I625" s="197">
        <v>6125.5</v>
      </c>
      <c r="J625" s="197">
        <v>3980.7</v>
      </c>
      <c r="K625" s="197">
        <v>64.98571545179985</v>
      </c>
      <c r="L625" s="187"/>
    </row>
    <row r="626" spans="1:12" ht="32.25" customHeight="1" hidden="1">
      <c r="A626" s="187"/>
      <c r="B626" s="90"/>
      <c r="C626" s="90"/>
      <c r="D626" s="67" t="s">
        <v>431</v>
      </c>
      <c r="E626" s="67"/>
      <c r="F626" s="67"/>
      <c r="G626" s="63">
        <v>1202</v>
      </c>
      <c r="H626" s="63">
        <v>1202</v>
      </c>
      <c r="I626" s="197">
        <v>6125.5</v>
      </c>
      <c r="J626" s="197">
        <v>3980.7</v>
      </c>
      <c r="K626" s="197">
        <v>64.98571545179985</v>
      </c>
      <c r="L626" s="187"/>
    </row>
    <row r="627" spans="1:12" ht="21.75" customHeight="1" hidden="1">
      <c r="A627" s="187"/>
      <c r="B627" s="90"/>
      <c r="C627" s="90"/>
      <c r="D627" s="196"/>
      <c r="E627" s="88" t="s">
        <v>430</v>
      </c>
      <c r="F627" s="88"/>
      <c r="G627" s="63">
        <v>1202</v>
      </c>
      <c r="H627" s="63">
        <v>1202</v>
      </c>
      <c r="I627" s="197">
        <v>5869.9</v>
      </c>
      <c r="J627" s="197">
        <v>3776.9</v>
      </c>
      <c r="K627" s="197">
        <v>64.3435152217244</v>
      </c>
      <c r="L627" s="187"/>
    </row>
    <row r="628" spans="1:12" ht="12.75" customHeight="1" hidden="1">
      <c r="A628" s="187"/>
      <c r="B628" s="90"/>
      <c r="C628" s="90"/>
      <c r="D628" s="196"/>
      <c r="E628" s="88" t="s">
        <v>428</v>
      </c>
      <c r="F628" s="88"/>
      <c r="G628" s="63">
        <v>1202</v>
      </c>
      <c r="H628" s="63">
        <v>1202</v>
      </c>
      <c r="I628" s="197">
        <v>255.6</v>
      </c>
      <c r="J628" s="197">
        <v>203.8</v>
      </c>
      <c r="K628" s="197">
        <v>79.7339593114241</v>
      </c>
      <c r="L628" s="187"/>
    </row>
    <row r="629" spans="1:12" ht="12.75" customHeight="1">
      <c r="A629" s="187"/>
      <c r="B629" s="90"/>
      <c r="C629" s="70" t="s">
        <v>424</v>
      </c>
      <c r="D629" s="70"/>
      <c r="E629" s="70"/>
      <c r="F629" s="70"/>
      <c r="G629" s="65" t="s">
        <v>416</v>
      </c>
      <c r="H629" s="65" t="s">
        <v>417</v>
      </c>
      <c r="I629" s="197">
        <v>5570</v>
      </c>
      <c r="J629" s="197">
        <v>3833.2</v>
      </c>
      <c r="K629" s="197">
        <v>68.81867145421903</v>
      </c>
      <c r="L629" s="187"/>
    </row>
    <row r="630" spans="1:12" ht="21.75" customHeight="1" hidden="1">
      <c r="A630" s="187"/>
      <c r="B630" s="90"/>
      <c r="C630" s="90"/>
      <c r="D630" s="67" t="s">
        <v>423</v>
      </c>
      <c r="E630" s="67"/>
      <c r="F630" s="67"/>
      <c r="G630" s="63">
        <v>1204</v>
      </c>
      <c r="H630" s="63">
        <v>1204</v>
      </c>
      <c r="I630" s="197">
        <v>5500</v>
      </c>
      <c r="J630" s="197">
        <v>3763.2</v>
      </c>
      <c r="K630" s="197">
        <v>68.42181818181818</v>
      </c>
      <c r="L630" s="187"/>
    </row>
    <row r="631" spans="1:12" ht="21.75" customHeight="1" hidden="1">
      <c r="A631" s="187"/>
      <c r="B631" s="90"/>
      <c r="C631" s="90"/>
      <c r="D631" s="196"/>
      <c r="E631" s="88" t="s">
        <v>418</v>
      </c>
      <c r="F631" s="88"/>
      <c r="G631" s="63">
        <v>1204</v>
      </c>
      <c r="H631" s="63">
        <v>1204</v>
      </c>
      <c r="I631" s="197">
        <v>5500</v>
      </c>
      <c r="J631" s="197">
        <v>3763.2</v>
      </c>
      <c r="K631" s="197">
        <v>68.42181818181818</v>
      </c>
      <c r="L631" s="187"/>
    </row>
    <row r="632" spans="1:12" ht="32.25" customHeight="1" hidden="1">
      <c r="A632" s="187"/>
      <c r="B632" s="90"/>
      <c r="C632" s="90"/>
      <c r="D632" s="67" t="s">
        <v>421</v>
      </c>
      <c r="E632" s="67"/>
      <c r="F632" s="67"/>
      <c r="G632" s="63">
        <v>1204</v>
      </c>
      <c r="H632" s="63">
        <v>1204</v>
      </c>
      <c r="I632" s="197">
        <v>50</v>
      </c>
      <c r="J632" s="197">
        <v>50</v>
      </c>
      <c r="K632" s="197">
        <v>100</v>
      </c>
      <c r="L632" s="187"/>
    </row>
    <row r="633" spans="1:12" ht="21.75" customHeight="1" hidden="1">
      <c r="A633" s="187"/>
      <c r="B633" s="90"/>
      <c r="C633" s="90"/>
      <c r="D633" s="196"/>
      <c r="E633" s="88" t="s">
        <v>418</v>
      </c>
      <c r="F633" s="88"/>
      <c r="G633" s="63">
        <v>1204</v>
      </c>
      <c r="H633" s="63">
        <v>1204</v>
      </c>
      <c r="I633" s="197">
        <v>50</v>
      </c>
      <c r="J633" s="197">
        <v>50</v>
      </c>
      <c r="K633" s="197">
        <v>100</v>
      </c>
      <c r="L633" s="187"/>
    </row>
    <row r="634" spans="1:12" ht="32.25" customHeight="1" hidden="1">
      <c r="A634" s="187"/>
      <c r="B634" s="90"/>
      <c r="C634" s="90"/>
      <c r="D634" s="67" t="s">
        <v>419</v>
      </c>
      <c r="E634" s="67"/>
      <c r="F634" s="67"/>
      <c r="G634" s="63">
        <v>1204</v>
      </c>
      <c r="H634" s="63">
        <v>1204</v>
      </c>
      <c r="I634" s="197">
        <v>20</v>
      </c>
      <c r="J634" s="197">
        <v>20</v>
      </c>
      <c r="K634" s="197">
        <v>100</v>
      </c>
      <c r="L634" s="187"/>
    </row>
    <row r="635" spans="1:12" ht="21.75" customHeight="1" hidden="1">
      <c r="A635" s="187"/>
      <c r="B635" s="90"/>
      <c r="C635" s="90"/>
      <c r="D635" s="196"/>
      <c r="E635" s="88" t="s">
        <v>418</v>
      </c>
      <c r="F635" s="88"/>
      <c r="G635" s="63">
        <v>1204</v>
      </c>
      <c r="H635" s="63">
        <v>1204</v>
      </c>
      <c r="I635" s="197">
        <v>20</v>
      </c>
      <c r="J635" s="197">
        <v>20</v>
      </c>
      <c r="K635" s="197">
        <v>100</v>
      </c>
      <c r="L635" s="187"/>
    </row>
    <row r="636" spans="1:12" s="72" customFormat="1" ht="12.75" customHeight="1">
      <c r="A636" s="199"/>
      <c r="B636" s="201" t="s">
        <v>413</v>
      </c>
      <c r="C636" s="201"/>
      <c r="D636" s="201"/>
      <c r="E636" s="201"/>
      <c r="F636" s="201"/>
      <c r="G636" s="83" t="s">
        <v>404</v>
      </c>
      <c r="H636" s="83" t="s">
        <v>412</v>
      </c>
      <c r="I636" s="200">
        <v>1177</v>
      </c>
      <c r="J636" s="200">
        <v>0</v>
      </c>
      <c r="K636" s="200">
        <v>0</v>
      </c>
      <c r="L636" s="199"/>
    </row>
    <row r="637" spans="1:12" ht="12.75" customHeight="1" thickBot="1">
      <c r="A637" s="187"/>
      <c r="B637" s="90"/>
      <c r="C637" s="70" t="s">
        <v>411</v>
      </c>
      <c r="D637" s="70"/>
      <c r="E637" s="70"/>
      <c r="F637" s="70"/>
      <c r="G637" s="198">
        <v>13</v>
      </c>
      <c r="H637" s="65" t="s">
        <v>403</v>
      </c>
      <c r="I637" s="197">
        <v>1177</v>
      </c>
      <c r="J637" s="197">
        <v>0</v>
      </c>
      <c r="K637" s="197">
        <v>0</v>
      </c>
      <c r="L637" s="187"/>
    </row>
    <row r="638" spans="1:12" ht="32.25" customHeight="1" hidden="1">
      <c r="A638" s="187"/>
      <c r="B638" s="90"/>
      <c r="C638" s="90"/>
      <c r="D638" s="67" t="s">
        <v>410</v>
      </c>
      <c r="E638" s="67"/>
      <c r="F638" s="67"/>
      <c r="G638" s="198">
        <v>1301</v>
      </c>
      <c r="H638" s="63">
        <v>1301</v>
      </c>
      <c r="I638" s="197">
        <v>1177</v>
      </c>
      <c r="J638" s="197">
        <v>0</v>
      </c>
      <c r="K638" s="197">
        <v>0</v>
      </c>
      <c r="L638" s="187"/>
    </row>
    <row r="639" spans="1:12" ht="12.75" customHeight="1" hidden="1" thickBot="1">
      <c r="A639" s="187"/>
      <c r="B639" s="90"/>
      <c r="C639" s="90"/>
      <c r="D639" s="196"/>
      <c r="E639" s="88" t="s">
        <v>408</v>
      </c>
      <c r="F639" s="48"/>
      <c r="G639" s="195">
        <v>1301</v>
      </c>
      <c r="H639" s="44">
        <v>1301</v>
      </c>
      <c r="I639" s="194">
        <v>1177</v>
      </c>
      <c r="J639" s="194">
        <v>0</v>
      </c>
      <c r="K639" s="194">
        <v>0</v>
      </c>
      <c r="L639" s="187"/>
    </row>
    <row r="640" spans="1:12" ht="12.75" customHeight="1" thickBot="1">
      <c r="A640" s="193"/>
      <c r="B640" s="192"/>
      <c r="C640" s="192"/>
      <c r="D640" s="192"/>
      <c r="E640" s="192"/>
      <c r="F640" s="191" t="s">
        <v>405</v>
      </c>
      <c r="G640" s="190">
        <v>1301</v>
      </c>
      <c r="H640" s="189">
        <v>1301</v>
      </c>
      <c r="I640" s="188">
        <v>4323240.1</v>
      </c>
      <c r="J640" s="188">
        <v>2768390.9</v>
      </c>
      <c r="K640" s="25">
        <v>64.03509488173003</v>
      </c>
      <c r="L640" s="187"/>
    </row>
    <row r="641" spans="1:12" ht="13.5" hidden="1" thickBot="1">
      <c r="A641" s="34"/>
      <c r="B641" s="186"/>
      <c r="C641" s="185"/>
      <c r="D641" s="185"/>
      <c r="E641" s="185"/>
      <c r="F641" s="184"/>
      <c r="G641" s="183">
        <v>0</v>
      </c>
      <c r="H641" s="183">
        <v>0</v>
      </c>
      <c r="I641" s="183">
        <v>0</v>
      </c>
      <c r="J641" s="183">
        <v>0</v>
      </c>
      <c r="K641" s="182">
        <v>0</v>
      </c>
      <c r="L641" s="24"/>
    </row>
    <row r="642" spans="1:12" ht="12.75" customHeight="1">
      <c r="A642" s="23"/>
      <c r="B642" s="21"/>
      <c r="C642" s="21"/>
      <c r="D642" s="21"/>
      <c r="E642" s="21"/>
      <c r="F642" s="21"/>
      <c r="G642" s="21"/>
      <c r="H642" s="21"/>
      <c r="I642" s="20"/>
      <c r="J642" s="20"/>
      <c r="K642" s="181"/>
      <c r="L642" s="19"/>
    </row>
  </sheetData>
  <sheetProtection/>
  <mergeCells count="642">
    <mergeCell ref="B2:K2"/>
    <mergeCell ref="G5:G7"/>
    <mergeCell ref="H5:H7"/>
    <mergeCell ref="I5:I7"/>
    <mergeCell ref="J5:J7"/>
    <mergeCell ref="K5:K7"/>
    <mergeCell ref="B9:F9"/>
    <mergeCell ref="C10:F10"/>
    <mergeCell ref="D11:F11"/>
    <mergeCell ref="B5:B7"/>
    <mergeCell ref="C5:C7"/>
    <mergeCell ref="D5:D7"/>
    <mergeCell ref="E5:E7"/>
    <mergeCell ref="F5:F7"/>
    <mergeCell ref="E12:F12"/>
    <mergeCell ref="D13:F13"/>
    <mergeCell ref="E14:F14"/>
    <mergeCell ref="C15:F15"/>
    <mergeCell ref="D16:F16"/>
    <mergeCell ref="E17:F17"/>
    <mergeCell ref="E18:F18"/>
    <mergeCell ref="E19:F19"/>
    <mergeCell ref="D20:F20"/>
    <mergeCell ref="E21:F21"/>
    <mergeCell ref="D22:F22"/>
    <mergeCell ref="E23:F23"/>
    <mergeCell ref="C24:F24"/>
    <mergeCell ref="D25:F25"/>
    <mergeCell ref="E26:F26"/>
    <mergeCell ref="E27:F27"/>
    <mergeCell ref="E28:F28"/>
    <mergeCell ref="E29:F29"/>
    <mergeCell ref="C30:F30"/>
    <mergeCell ref="D31:F31"/>
    <mergeCell ref="E32:F32"/>
    <mergeCell ref="C33:F33"/>
    <mergeCell ref="D34:F34"/>
    <mergeCell ref="E35:F35"/>
    <mergeCell ref="E36:F36"/>
    <mergeCell ref="E37:F37"/>
    <mergeCell ref="E38:F38"/>
    <mergeCell ref="D39:F39"/>
    <mergeCell ref="E40:F40"/>
    <mergeCell ref="D41:F41"/>
    <mergeCell ref="E42:F42"/>
    <mergeCell ref="E43:F43"/>
    <mergeCell ref="D44:F44"/>
    <mergeCell ref="E45:F45"/>
    <mergeCell ref="C46:F46"/>
    <mergeCell ref="D47:F47"/>
    <mergeCell ref="E48:F48"/>
    <mergeCell ref="C49:F49"/>
    <mergeCell ref="D50:F50"/>
    <mergeCell ref="E51:F51"/>
    <mergeCell ref="C52:F52"/>
    <mergeCell ref="D53:F53"/>
    <mergeCell ref="E54:F54"/>
    <mergeCell ref="E55:F55"/>
    <mergeCell ref="D56:F56"/>
    <mergeCell ref="E57:F57"/>
    <mergeCell ref="D58:F58"/>
    <mergeCell ref="E59:F59"/>
    <mergeCell ref="E60:F60"/>
    <mergeCell ref="E61:F61"/>
    <mergeCell ref="E62:F62"/>
    <mergeCell ref="D63:F63"/>
    <mergeCell ref="E64:F64"/>
    <mergeCell ref="E65:F65"/>
    <mergeCell ref="D66:F66"/>
    <mergeCell ref="E67:F67"/>
    <mergeCell ref="E68:F68"/>
    <mergeCell ref="D69:F69"/>
    <mergeCell ref="E70:F70"/>
    <mergeCell ref="D71:F71"/>
    <mergeCell ref="E72:F72"/>
    <mergeCell ref="D73:F73"/>
    <mergeCell ref="E74:F74"/>
    <mergeCell ref="D75:F75"/>
    <mergeCell ref="E76:F76"/>
    <mergeCell ref="E77:F77"/>
    <mergeCell ref="D78:F78"/>
    <mergeCell ref="E79:F79"/>
    <mergeCell ref="E80:F80"/>
    <mergeCell ref="D81:F81"/>
    <mergeCell ref="E82:F82"/>
    <mergeCell ref="E83:F83"/>
    <mergeCell ref="D84:F84"/>
    <mergeCell ref="E85:F85"/>
    <mergeCell ref="E86:F86"/>
    <mergeCell ref="E87:F87"/>
    <mergeCell ref="E88:F88"/>
    <mergeCell ref="E89:F89"/>
    <mergeCell ref="D90:F90"/>
    <mergeCell ref="E91:F91"/>
    <mergeCell ref="E92:F92"/>
    <mergeCell ref="E93:F93"/>
    <mergeCell ref="E94:F94"/>
    <mergeCell ref="E95:F95"/>
    <mergeCell ref="D96:F96"/>
    <mergeCell ref="E97:F97"/>
    <mergeCell ref="E98:F98"/>
    <mergeCell ref="E99:F99"/>
    <mergeCell ref="E100:F100"/>
    <mergeCell ref="E101:F101"/>
    <mergeCell ref="E102:F102"/>
    <mergeCell ref="E103:F103"/>
    <mergeCell ref="D104:F104"/>
    <mergeCell ref="E105:F105"/>
    <mergeCell ref="E106:F106"/>
    <mergeCell ref="D107:F107"/>
    <mergeCell ref="E108:F108"/>
    <mergeCell ref="E109:F109"/>
    <mergeCell ref="D110:F110"/>
    <mergeCell ref="E111:F111"/>
    <mergeCell ref="E112:F112"/>
    <mergeCell ref="D113:F113"/>
    <mergeCell ref="E114:F114"/>
    <mergeCell ref="D115:F115"/>
    <mergeCell ref="E116:F116"/>
    <mergeCell ref="D117:F117"/>
    <mergeCell ref="E118:F118"/>
    <mergeCell ref="B119:F119"/>
    <mergeCell ref="C120:F120"/>
    <mergeCell ref="D121:F121"/>
    <mergeCell ref="E122:F122"/>
    <mergeCell ref="D123:F123"/>
    <mergeCell ref="E124:F124"/>
    <mergeCell ref="E125:F125"/>
    <mergeCell ref="E126:F126"/>
    <mergeCell ref="E127:F127"/>
    <mergeCell ref="E128:F128"/>
    <mergeCell ref="C129:F129"/>
    <mergeCell ref="D130:F130"/>
    <mergeCell ref="E131:F131"/>
    <mergeCell ref="D132:F132"/>
    <mergeCell ref="E133:F133"/>
    <mergeCell ref="D134:F134"/>
    <mergeCell ref="E135:F135"/>
    <mergeCell ref="E136:F136"/>
    <mergeCell ref="E137:F137"/>
    <mergeCell ref="E138:F138"/>
    <mergeCell ref="E139:F139"/>
    <mergeCell ref="E140:F140"/>
    <mergeCell ref="D141:F141"/>
    <mergeCell ref="E142:F142"/>
    <mergeCell ref="E143:F143"/>
    <mergeCell ref="D144:F144"/>
    <mergeCell ref="E145:F145"/>
    <mergeCell ref="D146:F146"/>
    <mergeCell ref="E147:F147"/>
    <mergeCell ref="D148:F148"/>
    <mergeCell ref="E149:F149"/>
    <mergeCell ref="E150:F150"/>
    <mergeCell ref="E151:F151"/>
    <mergeCell ref="E152:F152"/>
    <mergeCell ref="E153:F153"/>
    <mergeCell ref="C154:F154"/>
    <mergeCell ref="D155:F155"/>
    <mergeCell ref="E156:F156"/>
    <mergeCell ref="D157:F157"/>
    <mergeCell ref="E158:F158"/>
    <mergeCell ref="D159:F159"/>
    <mergeCell ref="E160:F160"/>
    <mergeCell ref="D161:F161"/>
    <mergeCell ref="E162:F162"/>
    <mergeCell ref="D163:F163"/>
    <mergeCell ref="E164:F164"/>
    <mergeCell ref="D165:F165"/>
    <mergeCell ref="E166:F166"/>
    <mergeCell ref="D167:F167"/>
    <mergeCell ref="E168:F168"/>
    <mergeCell ref="D169:F169"/>
    <mergeCell ref="E170:F170"/>
    <mergeCell ref="D171:F171"/>
    <mergeCell ref="E172:F172"/>
    <mergeCell ref="B173:F173"/>
    <mergeCell ref="C174:F174"/>
    <mergeCell ref="D175:F175"/>
    <mergeCell ref="E176:F176"/>
    <mergeCell ref="D177:F177"/>
    <mergeCell ref="E178:F178"/>
    <mergeCell ref="E179:F179"/>
    <mergeCell ref="E180:F180"/>
    <mergeCell ref="E181:F181"/>
    <mergeCell ref="D182:F182"/>
    <mergeCell ref="E183:F183"/>
    <mergeCell ref="E184:F184"/>
    <mergeCell ref="C185:F185"/>
    <mergeCell ref="D186:F186"/>
    <mergeCell ref="E187:F187"/>
    <mergeCell ref="D188:F188"/>
    <mergeCell ref="E189:F189"/>
    <mergeCell ref="D190:F190"/>
    <mergeCell ref="E191:F191"/>
    <mergeCell ref="C192:F192"/>
    <mergeCell ref="D193:F193"/>
    <mergeCell ref="E194:F194"/>
    <mergeCell ref="C195:F195"/>
    <mergeCell ref="D196:F196"/>
    <mergeCell ref="E197:F197"/>
    <mergeCell ref="C198:F198"/>
    <mergeCell ref="D199:F199"/>
    <mergeCell ref="E200:F200"/>
    <mergeCell ref="D201:F201"/>
    <mergeCell ref="E202:F202"/>
    <mergeCell ref="E203:F203"/>
    <mergeCell ref="D204:F204"/>
    <mergeCell ref="E205:F205"/>
    <mergeCell ref="E206:F206"/>
    <mergeCell ref="D207:F207"/>
    <mergeCell ref="E208:F208"/>
    <mergeCell ref="E209:F209"/>
    <mergeCell ref="D210:F210"/>
    <mergeCell ref="E211:F211"/>
    <mergeCell ref="D212:F212"/>
    <mergeCell ref="E213:F213"/>
    <mergeCell ref="D214:F214"/>
    <mergeCell ref="E215:F215"/>
    <mergeCell ref="D216:F216"/>
    <mergeCell ref="E217:F217"/>
    <mergeCell ref="D218:F218"/>
    <mergeCell ref="E219:F219"/>
    <mergeCell ref="D220:F220"/>
    <mergeCell ref="E221:F221"/>
    <mergeCell ref="D222:F222"/>
    <mergeCell ref="E223:F223"/>
    <mergeCell ref="C224:F224"/>
    <mergeCell ref="D225:F225"/>
    <mergeCell ref="E226:F226"/>
    <mergeCell ref="D227:F227"/>
    <mergeCell ref="E228:F228"/>
    <mergeCell ref="D229:F229"/>
    <mergeCell ref="E230:F230"/>
    <mergeCell ref="E231:F231"/>
    <mergeCell ref="D232:F232"/>
    <mergeCell ref="E233:F233"/>
    <mergeCell ref="E234:F234"/>
    <mergeCell ref="E235:F235"/>
    <mergeCell ref="D236:F236"/>
    <mergeCell ref="E237:F237"/>
    <mergeCell ref="D238:F238"/>
    <mergeCell ref="E239:F239"/>
    <mergeCell ref="D240:F240"/>
    <mergeCell ref="E241:F241"/>
    <mergeCell ref="D242:F242"/>
    <mergeCell ref="E243:F243"/>
    <mergeCell ref="D244:F244"/>
    <mergeCell ref="E245:F245"/>
    <mergeCell ref="C246:F246"/>
    <mergeCell ref="D247:F247"/>
    <mergeCell ref="E248:F248"/>
    <mergeCell ref="E249:F249"/>
    <mergeCell ref="E250:F250"/>
    <mergeCell ref="E251:F251"/>
    <mergeCell ref="D252:F252"/>
    <mergeCell ref="E253:F253"/>
    <mergeCell ref="E254:F254"/>
    <mergeCell ref="E255:F255"/>
    <mergeCell ref="E256:F256"/>
    <mergeCell ref="E257:F257"/>
    <mergeCell ref="D258:F258"/>
    <mergeCell ref="E259:F259"/>
    <mergeCell ref="D260:F260"/>
    <mergeCell ref="E261:F261"/>
    <mergeCell ref="D262:F262"/>
    <mergeCell ref="E263:F263"/>
    <mergeCell ref="E264:F264"/>
    <mergeCell ref="D265:F265"/>
    <mergeCell ref="E266:F266"/>
    <mergeCell ref="D267:F267"/>
    <mergeCell ref="E268:F268"/>
    <mergeCell ref="D269:F269"/>
    <mergeCell ref="E270:F270"/>
    <mergeCell ref="D271:F271"/>
    <mergeCell ref="E272:F272"/>
    <mergeCell ref="D273:F273"/>
    <mergeCell ref="E274:F274"/>
    <mergeCell ref="D275:F275"/>
    <mergeCell ref="E276:F276"/>
    <mergeCell ref="D277:F277"/>
    <mergeCell ref="E278:F278"/>
    <mergeCell ref="D279:F279"/>
    <mergeCell ref="E280:F280"/>
    <mergeCell ref="E281:F281"/>
    <mergeCell ref="E282:F282"/>
    <mergeCell ref="E283:F283"/>
    <mergeCell ref="E284:F284"/>
    <mergeCell ref="E285:F285"/>
    <mergeCell ref="D286:F286"/>
    <mergeCell ref="E287:F287"/>
    <mergeCell ref="E288:F288"/>
    <mergeCell ref="D289:F289"/>
    <mergeCell ref="E290:F290"/>
    <mergeCell ref="D291:F291"/>
    <mergeCell ref="E292:F292"/>
    <mergeCell ref="E293:F293"/>
    <mergeCell ref="E294:F294"/>
    <mergeCell ref="E295:F295"/>
    <mergeCell ref="E296:F296"/>
    <mergeCell ref="E297:F297"/>
    <mergeCell ref="E298:F298"/>
    <mergeCell ref="E299:F299"/>
    <mergeCell ref="B300:F300"/>
    <mergeCell ref="C301:F301"/>
    <mergeCell ref="D302:F302"/>
    <mergeCell ref="E303:F303"/>
    <mergeCell ref="D304:F304"/>
    <mergeCell ref="E305:F305"/>
    <mergeCell ref="D306:F306"/>
    <mergeCell ref="E307:F307"/>
    <mergeCell ref="D308:F308"/>
    <mergeCell ref="E309:F309"/>
    <mergeCell ref="D310:F310"/>
    <mergeCell ref="E311:F311"/>
    <mergeCell ref="E312:F312"/>
    <mergeCell ref="D313:F313"/>
    <mergeCell ref="E314:F314"/>
    <mergeCell ref="E315:F315"/>
    <mergeCell ref="D316:F316"/>
    <mergeCell ref="E317:F317"/>
    <mergeCell ref="D318:F318"/>
    <mergeCell ref="E319:F319"/>
    <mergeCell ref="D320:F320"/>
    <mergeCell ref="E321:F321"/>
    <mergeCell ref="D322:F322"/>
    <mergeCell ref="E323:F323"/>
    <mergeCell ref="D324:F324"/>
    <mergeCell ref="E325:F325"/>
    <mergeCell ref="D326:F326"/>
    <mergeCell ref="E327:F327"/>
    <mergeCell ref="D328:F328"/>
    <mergeCell ref="E329:F329"/>
    <mergeCell ref="C330:F330"/>
    <mergeCell ref="D331:F331"/>
    <mergeCell ref="E332:F332"/>
    <mergeCell ref="D333:F333"/>
    <mergeCell ref="E334:F334"/>
    <mergeCell ref="D335:F335"/>
    <mergeCell ref="E336:F336"/>
    <mergeCell ref="D337:F337"/>
    <mergeCell ref="E338:F338"/>
    <mergeCell ref="D339:F339"/>
    <mergeCell ref="E340:F340"/>
    <mergeCell ref="D341:F341"/>
    <mergeCell ref="E342:F342"/>
    <mergeCell ref="E343:F343"/>
    <mergeCell ref="D344:F344"/>
    <mergeCell ref="E345:F345"/>
    <mergeCell ref="D346:F346"/>
    <mergeCell ref="E347:F347"/>
    <mergeCell ref="E348:F348"/>
    <mergeCell ref="D349:F349"/>
    <mergeCell ref="E350:F350"/>
    <mergeCell ref="E351:F351"/>
    <mergeCell ref="D352:F352"/>
    <mergeCell ref="E353:F353"/>
    <mergeCell ref="C354:F354"/>
    <mergeCell ref="D355:F355"/>
    <mergeCell ref="E356:F356"/>
    <mergeCell ref="D357:F357"/>
    <mergeCell ref="E358:F358"/>
    <mergeCell ref="E359:F359"/>
    <mergeCell ref="D360:F360"/>
    <mergeCell ref="E361:F361"/>
    <mergeCell ref="D362:F362"/>
    <mergeCell ref="E363:F363"/>
    <mergeCell ref="D364:F364"/>
    <mergeCell ref="E365:F365"/>
    <mergeCell ref="B366:F366"/>
    <mergeCell ref="C367:F367"/>
    <mergeCell ref="D368:F368"/>
    <mergeCell ref="E369:F369"/>
    <mergeCell ref="E370:F370"/>
    <mergeCell ref="E371:F371"/>
    <mergeCell ref="E372:F372"/>
    <mergeCell ref="D373:F373"/>
    <mergeCell ref="E374:F374"/>
    <mergeCell ref="E375:F375"/>
    <mergeCell ref="D376:F376"/>
    <mergeCell ref="E377:F377"/>
    <mergeCell ref="E378:F378"/>
    <mergeCell ref="E379:F379"/>
    <mergeCell ref="D380:F380"/>
    <mergeCell ref="E381:F381"/>
    <mergeCell ref="E382:F382"/>
    <mergeCell ref="D383:F383"/>
    <mergeCell ref="E384:F384"/>
    <mergeCell ref="D385:F385"/>
    <mergeCell ref="E386:F386"/>
    <mergeCell ref="E387:F387"/>
    <mergeCell ref="C388:F388"/>
    <mergeCell ref="D389:F389"/>
    <mergeCell ref="E390:F390"/>
    <mergeCell ref="D391:F391"/>
    <mergeCell ref="E392:F392"/>
    <mergeCell ref="E393:F393"/>
    <mergeCell ref="D394:F394"/>
    <mergeCell ref="E395:F395"/>
    <mergeCell ref="D396:F396"/>
    <mergeCell ref="E397:F397"/>
    <mergeCell ref="E398:F398"/>
    <mergeCell ref="D399:F399"/>
    <mergeCell ref="E400:F400"/>
    <mergeCell ref="D401:F401"/>
    <mergeCell ref="E402:F402"/>
    <mergeCell ref="D403:F403"/>
    <mergeCell ref="E404:F404"/>
    <mergeCell ref="E405:F405"/>
    <mergeCell ref="E406:F406"/>
    <mergeCell ref="E407:F407"/>
    <mergeCell ref="D408:F408"/>
    <mergeCell ref="E409:F409"/>
    <mergeCell ref="E410:F410"/>
    <mergeCell ref="E411:F411"/>
    <mergeCell ref="D412:F412"/>
    <mergeCell ref="E413:F413"/>
    <mergeCell ref="E414:F414"/>
    <mergeCell ref="D415:F415"/>
    <mergeCell ref="E416:F416"/>
    <mergeCell ref="E417:F417"/>
    <mergeCell ref="D418:F418"/>
    <mergeCell ref="E419:F419"/>
    <mergeCell ref="E420:F420"/>
    <mergeCell ref="D421:F421"/>
    <mergeCell ref="E422:F422"/>
    <mergeCell ref="E423:F423"/>
    <mergeCell ref="D424:F424"/>
    <mergeCell ref="E425:F425"/>
    <mergeCell ref="E426:F426"/>
    <mergeCell ref="D427:F427"/>
    <mergeCell ref="E428:F428"/>
    <mergeCell ref="D429:F429"/>
    <mergeCell ref="E430:F430"/>
    <mergeCell ref="D431:F431"/>
    <mergeCell ref="E432:F432"/>
    <mergeCell ref="E433:F433"/>
    <mergeCell ref="D434:F434"/>
    <mergeCell ref="E435:F435"/>
    <mergeCell ref="E436:F436"/>
    <mergeCell ref="E437:F437"/>
    <mergeCell ref="E438:F438"/>
    <mergeCell ref="D439:F439"/>
    <mergeCell ref="E440:F440"/>
    <mergeCell ref="E441:F441"/>
    <mergeCell ref="D442:F442"/>
    <mergeCell ref="E443:F443"/>
    <mergeCell ref="E444:F444"/>
    <mergeCell ref="D445:F445"/>
    <mergeCell ref="E446:F446"/>
    <mergeCell ref="E447:F447"/>
    <mergeCell ref="D448:F448"/>
    <mergeCell ref="E449:F449"/>
    <mergeCell ref="D450:F450"/>
    <mergeCell ref="E451:F451"/>
    <mergeCell ref="E452:F452"/>
    <mergeCell ref="D453:F453"/>
    <mergeCell ref="E454:F454"/>
    <mergeCell ref="E455:F455"/>
    <mergeCell ref="D456:F456"/>
    <mergeCell ref="E457:F457"/>
    <mergeCell ref="E458:F458"/>
    <mergeCell ref="E459:F459"/>
    <mergeCell ref="C460:F460"/>
    <mergeCell ref="D461:F461"/>
    <mergeCell ref="E462:F462"/>
    <mergeCell ref="D463:F463"/>
    <mergeCell ref="E464:F464"/>
    <mergeCell ref="E465:F465"/>
    <mergeCell ref="D466:F466"/>
    <mergeCell ref="E467:F467"/>
    <mergeCell ref="D468:F468"/>
    <mergeCell ref="E469:F469"/>
    <mergeCell ref="E470:F470"/>
    <mergeCell ref="E471:F471"/>
    <mergeCell ref="E472:F472"/>
    <mergeCell ref="D473:F473"/>
    <mergeCell ref="E474:F474"/>
    <mergeCell ref="E475:F475"/>
    <mergeCell ref="D476:F476"/>
    <mergeCell ref="E477:F477"/>
    <mergeCell ref="E478:F478"/>
    <mergeCell ref="D479:F479"/>
    <mergeCell ref="E480:F480"/>
    <mergeCell ref="E481:F481"/>
    <mergeCell ref="D482:F482"/>
    <mergeCell ref="E483:F483"/>
    <mergeCell ref="C484:F484"/>
    <mergeCell ref="D485:F485"/>
    <mergeCell ref="E486:F486"/>
    <mergeCell ref="E487:F487"/>
    <mergeCell ref="E488:F488"/>
    <mergeCell ref="E489:F489"/>
    <mergeCell ref="E490:F490"/>
    <mergeCell ref="D491:F491"/>
    <mergeCell ref="E492:F492"/>
    <mergeCell ref="D493:F493"/>
    <mergeCell ref="E494:F494"/>
    <mergeCell ref="D495:F495"/>
    <mergeCell ref="E496:F496"/>
    <mergeCell ref="E497:F497"/>
    <mergeCell ref="D498:F498"/>
    <mergeCell ref="E499:F499"/>
    <mergeCell ref="E500:F500"/>
    <mergeCell ref="E501:F501"/>
    <mergeCell ref="D502:F502"/>
    <mergeCell ref="E503:F503"/>
    <mergeCell ref="E504:F504"/>
    <mergeCell ref="E505:F505"/>
    <mergeCell ref="D506:F506"/>
    <mergeCell ref="E507:F507"/>
    <mergeCell ref="E508:F508"/>
    <mergeCell ref="D509:F509"/>
    <mergeCell ref="E510:F510"/>
    <mergeCell ref="D511:F511"/>
    <mergeCell ref="E512:F512"/>
    <mergeCell ref="B513:F513"/>
    <mergeCell ref="C514:F514"/>
    <mergeCell ref="D515:F515"/>
    <mergeCell ref="E516:F516"/>
    <mergeCell ref="E517:F517"/>
    <mergeCell ref="E518:F518"/>
    <mergeCell ref="E519:F519"/>
    <mergeCell ref="D520:F520"/>
    <mergeCell ref="E521:F521"/>
    <mergeCell ref="D522:F522"/>
    <mergeCell ref="E523:F523"/>
    <mergeCell ref="D524:F524"/>
    <mergeCell ref="E525:F525"/>
    <mergeCell ref="D526:F526"/>
    <mergeCell ref="E527:F527"/>
    <mergeCell ref="E528:F528"/>
    <mergeCell ref="E529:F529"/>
    <mergeCell ref="D530:F530"/>
    <mergeCell ref="E531:F531"/>
    <mergeCell ref="E532:F532"/>
    <mergeCell ref="E533:F533"/>
    <mergeCell ref="E534:F534"/>
    <mergeCell ref="D535:F535"/>
    <mergeCell ref="E536:F536"/>
    <mergeCell ref="E537:F537"/>
    <mergeCell ref="D538:F538"/>
    <mergeCell ref="E539:F539"/>
    <mergeCell ref="D540:F540"/>
    <mergeCell ref="E541:F541"/>
    <mergeCell ref="D542:F542"/>
    <mergeCell ref="E543:F543"/>
    <mergeCell ref="D544:F544"/>
    <mergeCell ref="E545:F545"/>
    <mergeCell ref="D546:F546"/>
    <mergeCell ref="E547:F547"/>
    <mergeCell ref="B548:F548"/>
    <mergeCell ref="C549:F549"/>
    <mergeCell ref="D550:F550"/>
    <mergeCell ref="E551:F551"/>
    <mergeCell ref="C552:F552"/>
    <mergeCell ref="D553:F553"/>
    <mergeCell ref="E554:F554"/>
    <mergeCell ref="D555:F555"/>
    <mergeCell ref="E556:F556"/>
    <mergeCell ref="D557:F557"/>
    <mergeCell ref="E558:F558"/>
    <mergeCell ref="D559:F559"/>
    <mergeCell ref="E560:F560"/>
    <mergeCell ref="D561:F561"/>
    <mergeCell ref="E562:F562"/>
    <mergeCell ref="D563:F563"/>
    <mergeCell ref="E564:F564"/>
    <mergeCell ref="D565:F565"/>
    <mergeCell ref="E566:F566"/>
    <mergeCell ref="D567:F567"/>
    <mergeCell ref="E568:F568"/>
    <mergeCell ref="C569:F569"/>
    <mergeCell ref="D570:F570"/>
    <mergeCell ref="E571:F571"/>
    <mergeCell ref="D572:F572"/>
    <mergeCell ref="E573:F573"/>
    <mergeCell ref="D574:F574"/>
    <mergeCell ref="E575:F575"/>
    <mergeCell ref="D576:F576"/>
    <mergeCell ref="E577:F577"/>
    <mergeCell ref="E578:F578"/>
    <mergeCell ref="E579:F579"/>
    <mergeCell ref="C580:F580"/>
    <mergeCell ref="D581:F581"/>
    <mergeCell ref="E582:F582"/>
    <mergeCell ref="D583:F583"/>
    <mergeCell ref="E584:F584"/>
    <mergeCell ref="D585:F585"/>
    <mergeCell ref="E586:F586"/>
    <mergeCell ref="D587:F587"/>
    <mergeCell ref="E588:F588"/>
    <mergeCell ref="E589:F589"/>
    <mergeCell ref="E590:F590"/>
    <mergeCell ref="E591:F591"/>
    <mergeCell ref="E592:F592"/>
    <mergeCell ref="B593:F593"/>
    <mergeCell ref="C594:F594"/>
    <mergeCell ref="D595:F595"/>
    <mergeCell ref="E596:F596"/>
    <mergeCell ref="E597:F597"/>
    <mergeCell ref="D598:F598"/>
    <mergeCell ref="E599:F599"/>
    <mergeCell ref="D600:F600"/>
    <mergeCell ref="E601:F601"/>
    <mergeCell ref="D602:F602"/>
    <mergeCell ref="E603:F603"/>
    <mergeCell ref="D604:F604"/>
    <mergeCell ref="E605:F605"/>
    <mergeCell ref="D606:F606"/>
    <mergeCell ref="E607:F607"/>
    <mergeCell ref="C608:F608"/>
    <mergeCell ref="D609:F609"/>
    <mergeCell ref="E610:F610"/>
    <mergeCell ref="D611:F611"/>
    <mergeCell ref="E612:F612"/>
    <mergeCell ref="D613:F613"/>
    <mergeCell ref="E614:F614"/>
    <mergeCell ref="D615:F615"/>
    <mergeCell ref="E616:F616"/>
    <mergeCell ref="D617:F617"/>
    <mergeCell ref="E618:F618"/>
    <mergeCell ref="D619:F619"/>
    <mergeCell ref="E620:F620"/>
    <mergeCell ref="C621:F621"/>
    <mergeCell ref="D622:F622"/>
    <mergeCell ref="E623:F623"/>
    <mergeCell ref="B624:F624"/>
    <mergeCell ref="C625:F625"/>
    <mergeCell ref="D626:F626"/>
    <mergeCell ref="E627:F627"/>
    <mergeCell ref="E628:F628"/>
    <mergeCell ref="C629:F629"/>
    <mergeCell ref="B636:F636"/>
    <mergeCell ref="C637:F637"/>
    <mergeCell ref="D638:F638"/>
    <mergeCell ref="E639:F639"/>
    <mergeCell ref="D630:F630"/>
    <mergeCell ref="E631:F631"/>
    <mergeCell ref="D632:F632"/>
    <mergeCell ref="E633:F633"/>
    <mergeCell ref="D634:F634"/>
    <mergeCell ref="E635:F635"/>
  </mergeCells>
  <printOptions/>
  <pageMargins left="0.7874015748031497" right="0.3937007874015748" top="0.3937007874015748" bottom="0.3937007874015748" header="0.5118110236220472" footer="0.5118110236220472"/>
  <pageSetup fitToHeight="0"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A3:S719"/>
  <sheetViews>
    <sheetView showGridLines="0" tabSelected="1" view="pageBreakPreview" zoomScaleSheetLayoutView="100" zoomScalePageLayoutView="0" workbookViewId="0" topLeftCell="A1">
      <selection activeCell="F23" sqref="F23:G23"/>
    </sheetView>
  </sheetViews>
  <sheetFormatPr defaultColWidth="9.33203125" defaultRowHeight="11.25"/>
  <cols>
    <col min="1" max="1" width="0.82421875" style="210" customWidth="1"/>
    <col min="2" max="2" width="4" style="210" hidden="1" customWidth="1"/>
    <col min="3" max="6" width="3.16015625" style="210" hidden="1" customWidth="1"/>
    <col min="7" max="7" width="91.83203125" style="210" customWidth="1"/>
    <col min="8" max="9" width="6" style="210" customWidth="1"/>
    <col min="10" max="10" width="9" style="210" customWidth="1"/>
    <col min="11" max="11" width="5.5" style="210" customWidth="1"/>
    <col min="12" max="12" width="10.66015625" style="210" customWidth="1"/>
    <col min="13" max="13" width="14.16015625" style="210" customWidth="1"/>
    <col min="14" max="14" width="15.66015625" style="210" hidden="1" customWidth="1"/>
    <col min="15" max="15" width="9.66015625" style="210" customWidth="1"/>
    <col min="16" max="242" width="10.66015625" style="210" customWidth="1"/>
    <col min="243" max="16384" width="9.33203125" style="210" customWidth="1"/>
  </cols>
  <sheetData>
    <row r="3" spans="1:19" ht="12.75" customHeight="1">
      <c r="A3" s="303"/>
      <c r="B3" s="306" t="s">
        <v>1425</v>
      </c>
      <c r="C3" s="306"/>
      <c r="D3" s="306"/>
      <c r="E3" s="306"/>
      <c r="F3" s="306"/>
      <c r="G3" s="306"/>
      <c r="H3" s="306"/>
      <c r="I3" s="306"/>
      <c r="J3" s="306"/>
      <c r="K3" s="306"/>
      <c r="L3" s="306"/>
      <c r="M3" s="306"/>
      <c r="N3" s="306"/>
      <c r="O3" s="306"/>
      <c r="P3" s="305"/>
      <c r="Q3" s="305"/>
      <c r="R3" s="305"/>
      <c r="S3" s="305"/>
    </row>
    <row r="4" spans="1:15" ht="15.75" customHeight="1">
      <c r="A4" s="303"/>
      <c r="B4" s="303"/>
      <c r="C4" s="303"/>
      <c r="D4" s="303"/>
      <c r="E4" s="303"/>
      <c r="F4" s="304"/>
      <c r="G4" s="304"/>
      <c r="H4" s="303"/>
      <c r="I4" s="303"/>
      <c r="J4" s="303"/>
      <c r="K4" s="303"/>
      <c r="L4" s="303"/>
      <c r="M4" s="303"/>
      <c r="N4" s="303"/>
      <c r="O4" s="303"/>
    </row>
    <row r="5" spans="1:15" ht="12.75" customHeight="1" thickBot="1">
      <c r="A5" s="303"/>
      <c r="B5" s="300"/>
      <c r="C5" s="300"/>
      <c r="D5" s="300"/>
      <c r="E5" s="300"/>
      <c r="F5" s="300"/>
      <c r="G5" s="302"/>
      <c r="H5" s="300"/>
      <c r="I5" s="301"/>
      <c r="J5" s="301"/>
      <c r="K5" s="300"/>
      <c r="L5" s="300"/>
      <c r="M5" s="300"/>
      <c r="N5" s="300"/>
      <c r="O5" s="300"/>
    </row>
    <row r="6" spans="1:15" ht="37.5" customHeight="1" thickBot="1">
      <c r="A6" s="244"/>
      <c r="B6" s="297" t="s">
        <v>1424</v>
      </c>
      <c r="C6" s="297" t="s">
        <v>836</v>
      </c>
      <c r="D6" s="297" t="s">
        <v>836</v>
      </c>
      <c r="E6" s="297" t="s">
        <v>835</v>
      </c>
      <c r="F6" s="297" t="s">
        <v>834</v>
      </c>
      <c r="G6" s="296" t="s">
        <v>833</v>
      </c>
      <c r="H6" s="296" t="s">
        <v>1423</v>
      </c>
      <c r="I6" s="296" t="s">
        <v>1422</v>
      </c>
      <c r="J6" s="296" t="s">
        <v>827</v>
      </c>
      <c r="K6" s="296" t="s">
        <v>826</v>
      </c>
      <c r="L6" s="299" t="s">
        <v>821</v>
      </c>
      <c r="M6" s="299" t="s">
        <v>818</v>
      </c>
      <c r="N6" s="296" t="s">
        <v>827</v>
      </c>
      <c r="O6" s="299" t="s">
        <v>1421</v>
      </c>
    </row>
    <row r="7" spans="1:15" ht="11.25" customHeight="1" thickBot="1">
      <c r="A7" s="244"/>
      <c r="B7" s="297"/>
      <c r="C7" s="297"/>
      <c r="D7" s="297"/>
      <c r="E7" s="297"/>
      <c r="F7" s="297"/>
      <c r="G7" s="296"/>
      <c r="H7" s="296"/>
      <c r="I7" s="296"/>
      <c r="J7" s="296"/>
      <c r="K7" s="296"/>
      <c r="L7" s="298"/>
      <c r="M7" s="298"/>
      <c r="N7" s="296"/>
      <c r="O7" s="298"/>
    </row>
    <row r="8" spans="1:15" ht="67.5" customHeight="1" thickBot="1">
      <c r="A8" s="244"/>
      <c r="B8" s="297"/>
      <c r="C8" s="297"/>
      <c r="D8" s="297"/>
      <c r="E8" s="297"/>
      <c r="F8" s="297"/>
      <c r="G8" s="296"/>
      <c r="H8" s="296"/>
      <c r="I8" s="296"/>
      <c r="J8" s="296"/>
      <c r="K8" s="296"/>
      <c r="L8" s="295"/>
      <c r="M8" s="295"/>
      <c r="N8" s="296"/>
      <c r="O8" s="295"/>
    </row>
    <row r="9" spans="1:15" s="289" customFormat="1" ht="16.5" customHeight="1" thickBot="1">
      <c r="A9" s="294"/>
      <c r="B9" s="292"/>
      <c r="C9" s="293" t="s">
        <v>816</v>
      </c>
      <c r="D9" s="292" t="s">
        <v>400</v>
      </c>
      <c r="E9" s="292" t="s">
        <v>815</v>
      </c>
      <c r="F9" s="292" t="s">
        <v>814</v>
      </c>
      <c r="G9" s="292">
        <v>1</v>
      </c>
      <c r="H9" s="292">
        <v>2</v>
      </c>
      <c r="I9" s="292">
        <v>3</v>
      </c>
      <c r="J9" s="292">
        <v>4</v>
      </c>
      <c r="K9" s="292">
        <v>5</v>
      </c>
      <c r="L9" s="291">
        <v>6</v>
      </c>
      <c r="M9" s="290">
        <v>7</v>
      </c>
      <c r="N9" s="290"/>
      <c r="O9" s="290">
        <v>8</v>
      </c>
    </row>
    <row r="10" spans="1:15" s="264" customFormat="1" ht="12.75" customHeight="1">
      <c r="A10" s="275"/>
      <c r="B10" s="288" t="s">
        <v>1420</v>
      </c>
      <c r="C10" s="288"/>
      <c r="D10" s="288"/>
      <c r="E10" s="288"/>
      <c r="F10" s="288"/>
      <c r="G10" s="287"/>
      <c r="H10" s="286">
        <v>11</v>
      </c>
      <c r="I10" s="285" t="s">
        <v>409</v>
      </c>
      <c r="J10" s="284" t="s">
        <v>409</v>
      </c>
      <c r="K10" s="283" t="s">
        <v>409</v>
      </c>
      <c r="L10" s="282">
        <v>17745.7</v>
      </c>
      <c r="M10" s="281">
        <v>13536.3</v>
      </c>
      <c r="N10" s="280">
        <v>4209.4000000000015</v>
      </c>
      <c r="O10" s="279">
        <v>76.27932400525196</v>
      </c>
    </row>
    <row r="11" spans="1:15" ht="12.75" customHeight="1">
      <c r="A11" s="244"/>
      <c r="B11" s="260"/>
      <c r="C11" s="259" t="s">
        <v>808</v>
      </c>
      <c r="D11" s="259"/>
      <c r="E11" s="259"/>
      <c r="F11" s="259"/>
      <c r="G11" s="258"/>
      <c r="H11" s="252">
        <v>11</v>
      </c>
      <c r="I11" s="251" t="s">
        <v>409</v>
      </c>
      <c r="J11" s="250" t="s">
        <v>409</v>
      </c>
      <c r="K11" s="249" t="s">
        <v>409</v>
      </c>
      <c r="L11" s="248">
        <v>17745.7</v>
      </c>
      <c r="M11" s="247">
        <v>13536.3</v>
      </c>
      <c r="N11" s="246">
        <v>4209.4000000000015</v>
      </c>
      <c r="O11" s="245">
        <v>76.27932400525196</v>
      </c>
    </row>
    <row r="12" spans="1:15" ht="21.75" customHeight="1">
      <c r="A12" s="244"/>
      <c r="B12" s="257"/>
      <c r="C12" s="255"/>
      <c r="D12" s="259" t="s">
        <v>1411</v>
      </c>
      <c r="E12" s="259"/>
      <c r="F12" s="259"/>
      <c r="G12" s="258"/>
      <c r="H12" s="252">
        <v>11</v>
      </c>
      <c r="I12" s="251">
        <v>102</v>
      </c>
      <c r="J12" s="250" t="s">
        <v>409</v>
      </c>
      <c r="K12" s="249" t="s">
        <v>409</v>
      </c>
      <c r="L12" s="248">
        <v>5200.6</v>
      </c>
      <c r="M12" s="247">
        <v>4836.8</v>
      </c>
      <c r="N12" s="246">
        <v>363.8000000000002</v>
      </c>
      <c r="O12" s="245">
        <v>93.00465330923355</v>
      </c>
    </row>
    <row r="13" spans="1:15" ht="12.75" customHeight="1">
      <c r="A13" s="244"/>
      <c r="B13" s="257"/>
      <c r="C13" s="256"/>
      <c r="D13" s="255"/>
      <c r="E13" s="254" t="s">
        <v>1419</v>
      </c>
      <c r="F13" s="254"/>
      <c r="G13" s="253"/>
      <c r="H13" s="252">
        <v>11</v>
      </c>
      <c r="I13" s="251">
        <v>102</v>
      </c>
      <c r="J13" s="250">
        <v>4010203</v>
      </c>
      <c r="K13" s="249" t="s">
        <v>409</v>
      </c>
      <c r="L13" s="248">
        <v>5200.6</v>
      </c>
      <c r="M13" s="247">
        <v>4836.8</v>
      </c>
      <c r="N13" s="246">
        <v>363.8000000000002</v>
      </c>
      <c r="O13" s="245">
        <v>93.00465330923355</v>
      </c>
    </row>
    <row r="14" spans="1:15" ht="21.75" customHeight="1">
      <c r="A14" s="244"/>
      <c r="B14" s="257"/>
      <c r="C14" s="256"/>
      <c r="D14" s="256"/>
      <c r="E14" s="263"/>
      <c r="F14" s="262" t="s">
        <v>1253</v>
      </c>
      <c r="G14" s="261"/>
      <c r="H14" s="252">
        <v>11</v>
      </c>
      <c r="I14" s="251">
        <v>102</v>
      </c>
      <c r="J14" s="250">
        <v>4010203</v>
      </c>
      <c r="K14" s="249">
        <v>121</v>
      </c>
      <c r="L14" s="248">
        <v>5200.6</v>
      </c>
      <c r="M14" s="247">
        <v>4836.8</v>
      </c>
      <c r="N14" s="246">
        <v>363.8000000000002</v>
      </c>
      <c r="O14" s="245">
        <v>93.00465330923355</v>
      </c>
    </row>
    <row r="15" spans="1:15" ht="21.75" customHeight="1">
      <c r="A15" s="244"/>
      <c r="B15" s="257"/>
      <c r="C15" s="255"/>
      <c r="D15" s="259" t="s">
        <v>1418</v>
      </c>
      <c r="E15" s="259"/>
      <c r="F15" s="259"/>
      <c r="G15" s="258"/>
      <c r="H15" s="252">
        <v>11</v>
      </c>
      <c r="I15" s="251">
        <v>103</v>
      </c>
      <c r="J15" s="250" t="s">
        <v>409</v>
      </c>
      <c r="K15" s="249" t="s">
        <v>409</v>
      </c>
      <c r="L15" s="248">
        <v>11880.6</v>
      </c>
      <c r="M15" s="247">
        <v>8219.1</v>
      </c>
      <c r="N15" s="246">
        <v>3661.5</v>
      </c>
      <c r="O15" s="245">
        <v>69.18084945204788</v>
      </c>
    </row>
    <row r="16" spans="1:15" ht="12.75" customHeight="1">
      <c r="A16" s="244"/>
      <c r="B16" s="257"/>
      <c r="C16" s="256"/>
      <c r="D16" s="255"/>
      <c r="E16" s="254" t="s">
        <v>1414</v>
      </c>
      <c r="F16" s="254"/>
      <c r="G16" s="253"/>
      <c r="H16" s="252">
        <v>11</v>
      </c>
      <c r="I16" s="251">
        <v>103</v>
      </c>
      <c r="J16" s="250">
        <v>4010204</v>
      </c>
      <c r="K16" s="249" t="s">
        <v>409</v>
      </c>
      <c r="L16" s="248">
        <v>7766.3</v>
      </c>
      <c r="M16" s="247">
        <v>5906.5</v>
      </c>
      <c r="N16" s="246">
        <v>1859.8000000000002</v>
      </c>
      <c r="O16" s="245">
        <v>76.05294670563846</v>
      </c>
    </row>
    <row r="17" spans="1:15" ht="21.75" customHeight="1">
      <c r="A17" s="244"/>
      <c r="B17" s="257"/>
      <c r="C17" s="256"/>
      <c r="D17" s="256"/>
      <c r="E17" s="263"/>
      <c r="F17" s="262" t="s">
        <v>1253</v>
      </c>
      <c r="G17" s="261"/>
      <c r="H17" s="252">
        <v>11</v>
      </c>
      <c r="I17" s="251">
        <v>103</v>
      </c>
      <c r="J17" s="250">
        <v>4010204</v>
      </c>
      <c r="K17" s="249">
        <v>121</v>
      </c>
      <c r="L17" s="248">
        <v>7553</v>
      </c>
      <c r="M17" s="247">
        <v>5855</v>
      </c>
      <c r="N17" s="246">
        <v>1698</v>
      </c>
      <c r="O17" s="245">
        <v>77.51886667549319</v>
      </c>
    </row>
    <row r="18" spans="1:15" ht="21.75" customHeight="1">
      <c r="A18" s="244"/>
      <c r="B18" s="257"/>
      <c r="C18" s="256"/>
      <c r="D18" s="256"/>
      <c r="E18" s="263"/>
      <c r="F18" s="262" t="s">
        <v>1252</v>
      </c>
      <c r="G18" s="261"/>
      <c r="H18" s="252">
        <v>11</v>
      </c>
      <c r="I18" s="251">
        <v>103</v>
      </c>
      <c r="J18" s="250">
        <v>4010204</v>
      </c>
      <c r="K18" s="249">
        <v>122</v>
      </c>
      <c r="L18" s="248">
        <v>212</v>
      </c>
      <c r="M18" s="247">
        <v>50.2</v>
      </c>
      <c r="N18" s="246">
        <v>161.8</v>
      </c>
      <c r="O18" s="245">
        <v>23.67924528301887</v>
      </c>
    </row>
    <row r="19" spans="1:15" ht="12.75" customHeight="1">
      <c r="A19" s="244"/>
      <c r="B19" s="257"/>
      <c r="C19" s="256"/>
      <c r="D19" s="256"/>
      <c r="E19" s="263"/>
      <c r="F19" s="262" t="s">
        <v>1287</v>
      </c>
      <c r="G19" s="261"/>
      <c r="H19" s="252">
        <v>11</v>
      </c>
      <c r="I19" s="251">
        <v>103</v>
      </c>
      <c r="J19" s="250">
        <v>4010204</v>
      </c>
      <c r="K19" s="249">
        <v>852</v>
      </c>
      <c r="L19" s="248">
        <v>1.3</v>
      </c>
      <c r="M19" s="247">
        <v>1.3</v>
      </c>
      <c r="N19" s="246">
        <v>0</v>
      </c>
      <c r="O19" s="245">
        <v>100</v>
      </c>
    </row>
    <row r="20" spans="1:15" ht="12.75" customHeight="1">
      <c r="A20" s="244"/>
      <c r="B20" s="257"/>
      <c r="C20" s="256"/>
      <c r="D20" s="255"/>
      <c r="E20" s="254" t="s">
        <v>1417</v>
      </c>
      <c r="F20" s="254"/>
      <c r="G20" s="253"/>
      <c r="H20" s="252">
        <v>11</v>
      </c>
      <c r="I20" s="251">
        <v>103</v>
      </c>
      <c r="J20" s="250">
        <v>4010211</v>
      </c>
      <c r="K20" s="249" t="s">
        <v>409</v>
      </c>
      <c r="L20" s="248">
        <v>814.5</v>
      </c>
      <c r="M20" s="247">
        <v>0</v>
      </c>
      <c r="N20" s="246">
        <v>814.5</v>
      </c>
      <c r="O20" s="245">
        <v>0</v>
      </c>
    </row>
    <row r="21" spans="1:15" ht="21.75" customHeight="1">
      <c r="A21" s="244"/>
      <c r="B21" s="257"/>
      <c r="C21" s="256"/>
      <c r="D21" s="256"/>
      <c r="E21" s="263"/>
      <c r="F21" s="262" t="s">
        <v>1253</v>
      </c>
      <c r="G21" s="261"/>
      <c r="H21" s="252">
        <v>11</v>
      </c>
      <c r="I21" s="251">
        <v>103</v>
      </c>
      <c r="J21" s="250">
        <v>4010211</v>
      </c>
      <c r="K21" s="249">
        <v>121</v>
      </c>
      <c r="L21" s="248">
        <v>814.5</v>
      </c>
      <c r="M21" s="247">
        <v>0</v>
      </c>
      <c r="N21" s="246">
        <v>814.5</v>
      </c>
      <c r="O21" s="245">
        <v>0</v>
      </c>
    </row>
    <row r="22" spans="1:15" ht="12.75" customHeight="1">
      <c r="A22" s="244"/>
      <c r="B22" s="257"/>
      <c r="C22" s="256"/>
      <c r="D22" s="255"/>
      <c r="E22" s="254" t="s">
        <v>1416</v>
      </c>
      <c r="F22" s="254"/>
      <c r="G22" s="253"/>
      <c r="H22" s="252">
        <v>11</v>
      </c>
      <c r="I22" s="251">
        <v>103</v>
      </c>
      <c r="J22" s="250">
        <v>4010212</v>
      </c>
      <c r="K22" s="249" t="s">
        <v>409</v>
      </c>
      <c r="L22" s="248">
        <v>3299.8</v>
      </c>
      <c r="M22" s="247">
        <v>2312.6</v>
      </c>
      <c r="N22" s="246">
        <v>987.2000000000003</v>
      </c>
      <c r="O22" s="245">
        <v>70.08303533547488</v>
      </c>
    </row>
    <row r="23" spans="1:15" ht="21.75" customHeight="1">
      <c r="A23" s="244"/>
      <c r="B23" s="257"/>
      <c r="C23" s="256"/>
      <c r="D23" s="256"/>
      <c r="E23" s="263"/>
      <c r="F23" s="262" t="s">
        <v>1253</v>
      </c>
      <c r="G23" s="261"/>
      <c r="H23" s="252">
        <v>11</v>
      </c>
      <c r="I23" s="251">
        <v>103</v>
      </c>
      <c r="J23" s="250">
        <v>4010212</v>
      </c>
      <c r="K23" s="249">
        <v>121</v>
      </c>
      <c r="L23" s="248">
        <v>3299.8</v>
      </c>
      <c r="M23" s="247">
        <v>2312.6</v>
      </c>
      <c r="N23" s="246">
        <v>987.2000000000003</v>
      </c>
      <c r="O23" s="245">
        <v>70.08303533547488</v>
      </c>
    </row>
    <row r="24" spans="1:15" ht="12.75" customHeight="1">
      <c r="A24" s="244"/>
      <c r="B24" s="257"/>
      <c r="C24" s="255"/>
      <c r="D24" s="259" t="s">
        <v>1398</v>
      </c>
      <c r="E24" s="259"/>
      <c r="F24" s="259"/>
      <c r="G24" s="258"/>
      <c r="H24" s="252">
        <v>11</v>
      </c>
      <c r="I24" s="251">
        <v>113</v>
      </c>
      <c r="J24" s="250" t="s">
        <v>409</v>
      </c>
      <c r="K24" s="249" t="s">
        <v>409</v>
      </c>
      <c r="L24" s="248">
        <v>664.5</v>
      </c>
      <c r="M24" s="247">
        <v>480.4</v>
      </c>
      <c r="N24" s="246">
        <v>184.10000000000002</v>
      </c>
      <c r="O24" s="245">
        <v>72.29495861550038</v>
      </c>
    </row>
    <row r="25" spans="1:15" ht="12.75" customHeight="1">
      <c r="A25" s="244"/>
      <c r="B25" s="257"/>
      <c r="C25" s="256"/>
      <c r="D25" s="255"/>
      <c r="E25" s="254" t="s">
        <v>1345</v>
      </c>
      <c r="F25" s="254"/>
      <c r="G25" s="253"/>
      <c r="H25" s="252">
        <v>11</v>
      </c>
      <c r="I25" s="251">
        <v>113</v>
      </c>
      <c r="J25" s="250">
        <v>4010240</v>
      </c>
      <c r="K25" s="249" t="s">
        <v>409</v>
      </c>
      <c r="L25" s="248">
        <v>124</v>
      </c>
      <c r="M25" s="247">
        <v>123.9</v>
      </c>
      <c r="N25" s="246">
        <v>0.09999999999999432</v>
      </c>
      <c r="O25" s="245">
        <v>99.91935483870968</v>
      </c>
    </row>
    <row r="26" spans="1:15" ht="21.75" customHeight="1">
      <c r="A26" s="244"/>
      <c r="B26" s="257"/>
      <c r="C26" s="256"/>
      <c r="D26" s="256"/>
      <c r="E26" s="263"/>
      <c r="F26" s="262" t="s">
        <v>1252</v>
      </c>
      <c r="G26" s="261"/>
      <c r="H26" s="252">
        <v>11</v>
      </c>
      <c r="I26" s="251">
        <v>113</v>
      </c>
      <c r="J26" s="250">
        <v>4010240</v>
      </c>
      <c r="K26" s="249">
        <v>122</v>
      </c>
      <c r="L26" s="248">
        <v>124</v>
      </c>
      <c r="M26" s="247">
        <v>123.9</v>
      </c>
      <c r="N26" s="246">
        <v>0.09999999999999432</v>
      </c>
      <c r="O26" s="245">
        <v>99.91935483870968</v>
      </c>
    </row>
    <row r="27" spans="1:15" ht="12.75" customHeight="1">
      <c r="A27" s="244"/>
      <c r="B27" s="257"/>
      <c r="C27" s="256"/>
      <c r="D27" s="255"/>
      <c r="E27" s="254" t="s">
        <v>1389</v>
      </c>
      <c r="F27" s="254"/>
      <c r="G27" s="253"/>
      <c r="H27" s="252">
        <v>11</v>
      </c>
      <c r="I27" s="251">
        <v>113</v>
      </c>
      <c r="J27" s="250">
        <v>4012901</v>
      </c>
      <c r="K27" s="249" t="s">
        <v>409</v>
      </c>
      <c r="L27" s="248">
        <v>540.5</v>
      </c>
      <c r="M27" s="247">
        <v>356.5</v>
      </c>
      <c r="N27" s="246">
        <v>184</v>
      </c>
      <c r="O27" s="245">
        <v>65.95744680851064</v>
      </c>
    </row>
    <row r="28" spans="1:15" ht="21.75" customHeight="1">
      <c r="A28" s="244"/>
      <c r="B28" s="257"/>
      <c r="C28" s="256"/>
      <c r="D28" s="256"/>
      <c r="E28" s="263"/>
      <c r="F28" s="262" t="s">
        <v>1187</v>
      </c>
      <c r="G28" s="261"/>
      <c r="H28" s="252">
        <v>11</v>
      </c>
      <c r="I28" s="251">
        <v>113</v>
      </c>
      <c r="J28" s="250">
        <v>4012901</v>
      </c>
      <c r="K28" s="249">
        <v>244</v>
      </c>
      <c r="L28" s="248">
        <v>540.5</v>
      </c>
      <c r="M28" s="247">
        <v>356.5</v>
      </c>
      <c r="N28" s="246">
        <v>184</v>
      </c>
      <c r="O28" s="245">
        <v>65.95744680851064</v>
      </c>
    </row>
    <row r="29" spans="1:15" s="264" customFormat="1" ht="12.75" customHeight="1">
      <c r="A29" s="275"/>
      <c r="B29" s="274" t="s">
        <v>1415</v>
      </c>
      <c r="C29" s="274"/>
      <c r="D29" s="274"/>
      <c r="E29" s="274"/>
      <c r="F29" s="274"/>
      <c r="G29" s="273"/>
      <c r="H29" s="272">
        <v>12</v>
      </c>
      <c r="I29" s="271" t="s">
        <v>409</v>
      </c>
      <c r="J29" s="270" t="s">
        <v>409</v>
      </c>
      <c r="K29" s="269" t="s">
        <v>409</v>
      </c>
      <c r="L29" s="268">
        <v>10981.9</v>
      </c>
      <c r="M29" s="267">
        <v>9473.4</v>
      </c>
      <c r="N29" s="266">
        <v>1508.5</v>
      </c>
      <c r="O29" s="265">
        <v>86.26376127992424</v>
      </c>
    </row>
    <row r="30" spans="1:15" ht="12.75" customHeight="1">
      <c r="A30" s="244"/>
      <c r="B30" s="260"/>
      <c r="C30" s="259" t="s">
        <v>808</v>
      </c>
      <c r="D30" s="259"/>
      <c r="E30" s="259"/>
      <c r="F30" s="259"/>
      <c r="G30" s="258"/>
      <c r="H30" s="252">
        <v>12</v>
      </c>
      <c r="I30" s="251" t="s">
        <v>409</v>
      </c>
      <c r="J30" s="250" t="s">
        <v>409</v>
      </c>
      <c r="K30" s="249" t="s">
        <v>409</v>
      </c>
      <c r="L30" s="248">
        <v>10981.9</v>
      </c>
      <c r="M30" s="247">
        <v>9473.4</v>
      </c>
      <c r="N30" s="246">
        <v>1508.5</v>
      </c>
      <c r="O30" s="245">
        <v>86.26376127992424</v>
      </c>
    </row>
    <row r="31" spans="1:15" ht="21.75" customHeight="1">
      <c r="A31" s="244"/>
      <c r="B31" s="257"/>
      <c r="C31" s="255"/>
      <c r="D31" s="259" t="s">
        <v>1405</v>
      </c>
      <c r="E31" s="259"/>
      <c r="F31" s="259"/>
      <c r="G31" s="258"/>
      <c r="H31" s="252">
        <v>12</v>
      </c>
      <c r="I31" s="251">
        <v>106</v>
      </c>
      <c r="J31" s="250" t="s">
        <v>409</v>
      </c>
      <c r="K31" s="249" t="s">
        <v>409</v>
      </c>
      <c r="L31" s="248">
        <v>10894.2</v>
      </c>
      <c r="M31" s="247">
        <v>9385.7</v>
      </c>
      <c r="N31" s="246">
        <v>1508.5</v>
      </c>
      <c r="O31" s="245">
        <v>86.15318242734666</v>
      </c>
    </row>
    <row r="32" spans="1:15" ht="12.75" customHeight="1">
      <c r="A32" s="244"/>
      <c r="B32" s="257"/>
      <c r="C32" s="256"/>
      <c r="D32" s="255"/>
      <c r="E32" s="254" t="s">
        <v>1414</v>
      </c>
      <c r="F32" s="254"/>
      <c r="G32" s="253"/>
      <c r="H32" s="252">
        <v>12</v>
      </c>
      <c r="I32" s="251">
        <v>106</v>
      </c>
      <c r="J32" s="250">
        <v>4010204</v>
      </c>
      <c r="K32" s="249" t="s">
        <v>409</v>
      </c>
      <c r="L32" s="248">
        <v>6582.1</v>
      </c>
      <c r="M32" s="247">
        <v>5587.2</v>
      </c>
      <c r="N32" s="246">
        <v>994.9000000000005</v>
      </c>
      <c r="O32" s="245">
        <v>84.88476322146427</v>
      </c>
    </row>
    <row r="33" spans="1:15" ht="21.75" customHeight="1">
      <c r="A33" s="244"/>
      <c r="B33" s="257"/>
      <c r="C33" s="256"/>
      <c r="D33" s="256"/>
      <c r="E33" s="263"/>
      <c r="F33" s="262" t="s">
        <v>1253</v>
      </c>
      <c r="G33" s="261"/>
      <c r="H33" s="252">
        <v>12</v>
      </c>
      <c r="I33" s="251">
        <v>106</v>
      </c>
      <c r="J33" s="250">
        <v>4010204</v>
      </c>
      <c r="K33" s="249">
        <v>121</v>
      </c>
      <c r="L33" s="248">
        <v>6493</v>
      </c>
      <c r="M33" s="247">
        <v>5511.4</v>
      </c>
      <c r="N33" s="246">
        <v>981.6000000000004</v>
      </c>
      <c r="O33" s="245">
        <v>84.88218081010318</v>
      </c>
    </row>
    <row r="34" spans="1:15" ht="21.75" customHeight="1">
      <c r="A34" s="244"/>
      <c r="B34" s="257"/>
      <c r="C34" s="256"/>
      <c r="D34" s="256"/>
      <c r="E34" s="263"/>
      <c r="F34" s="262" t="s">
        <v>1252</v>
      </c>
      <c r="G34" s="261"/>
      <c r="H34" s="252">
        <v>12</v>
      </c>
      <c r="I34" s="251">
        <v>106</v>
      </c>
      <c r="J34" s="250">
        <v>4010204</v>
      </c>
      <c r="K34" s="249">
        <v>122</v>
      </c>
      <c r="L34" s="248">
        <v>89.1</v>
      </c>
      <c r="M34" s="247">
        <v>75.8</v>
      </c>
      <c r="N34" s="246">
        <v>13.299999999999997</v>
      </c>
      <c r="O34" s="245">
        <v>85.0729517396184</v>
      </c>
    </row>
    <row r="35" spans="1:15" ht="12.75" customHeight="1">
      <c r="A35" s="244"/>
      <c r="B35" s="257"/>
      <c r="C35" s="256"/>
      <c r="D35" s="255"/>
      <c r="E35" s="254" t="s">
        <v>1413</v>
      </c>
      <c r="F35" s="254"/>
      <c r="G35" s="253"/>
      <c r="H35" s="252">
        <v>12</v>
      </c>
      <c r="I35" s="251">
        <v>106</v>
      </c>
      <c r="J35" s="250">
        <v>4010224</v>
      </c>
      <c r="K35" s="249" t="s">
        <v>409</v>
      </c>
      <c r="L35" s="248">
        <v>4312.1</v>
      </c>
      <c r="M35" s="247">
        <v>3798.5</v>
      </c>
      <c r="N35" s="246">
        <v>513.6000000000004</v>
      </c>
      <c r="O35" s="245">
        <v>88.08933002481389</v>
      </c>
    </row>
    <row r="36" spans="1:15" ht="21.75" customHeight="1">
      <c r="A36" s="244"/>
      <c r="B36" s="257"/>
      <c r="C36" s="256"/>
      <c r="D36" s="256"/>
      <c r="E36" s="263"/>
      <c r="F36" s="262" t="s">
        <v>1253</v>
      </c>
      <c r="G36" s="261"/>
      <c r="H36" s="252">
        <v>12</v>
      </c>
      <c r="I36" s="251">
        <v>106</v>
      </c>
      <c r="J36" s="250">
        <v>4010224</v>
      </c>
      <c r="K36" s="249">
        <v>121</v>
      </c>
      <c r="L36" s="248">
        <v>4312.1</v>
      </c>
      <c r="M36" s="247">
        <v>3798.5</v>
      </c>
      <c r="N36" s="246">
        <v>513.6000000000004</v>
      </c>
      <c r="O36" s="245">
        <v>88.08933002481389</v>
      </c>
    </row>
    <row r="37" spans="1:15" ht="12.75" customHeight="1">
      <c r="A37" s="244"/>
      <c r="B37" s="257"/>
      <c r="C37" s="255"/>
      <c r="D37" s="259" t="s">
        <v>1398</v>
      </c>
      <c r="E37" s="259"/>
      <c r="F37" s="259"/>
      <c r="G37" s="258"/>
      <c r="H37" s="252">
        <v>12</v>
      </c>
      <c r="I37" s="251">
        <v>113</v>
      </c>
      <c r="J37" s="250" t="s">
        <v>409</v>
      </c>
      <c r="K37" s="249" t="s">
        <v>409</v>
      </c>
      <c r="L37" s="248">
        <v>87.7</v>
      </c>
      <c r="M37" s="247">
        <v>87.7</v>
      </c>
      <c r="N37" s="246">
        <v>0</v>
      </c>
      <c r="O37" s="245">
        <v>100</v>
      </c>
    </row>
    <row r="38" spans="1:15" ht="12.75" customHeight="1">
      <c r="A38" s="244"/>
      <c r="B38" s="257"/>
      <c r="C38" s="256"/>
      <c r="D38" s="255"/>
      <c r="E38" s="254" t="s">
        <v>1345</v>
      </c>
      <c r="F38" s="254"/>
      <c r="G38" s="253"/>
      <c r="H38" s="252">
        <v>12</v>
      </c>
      <c r="I38" s="251">
        <v>113</v>
      </c>
      <c r="J38" s="250">
        <v>4010240</v>
      </c>
      <c r="K38" s="249" t="s">
        <v>409</v>
      </c>
      <c r="L38" s="248">
        <v>84.7</v>
      </c>
      <c r="M38" s="247">
        <v>84.7</v>
      </c>
      <c r="N38" s="246">
        <v>0</v>
      </c>
      <c r="O38" s="245">
        <v>100</v>
      </c>
    </row>
    <row r="39" spans="1:15" ht="21.75" customHeight="1">
      <c r="A39" s="244"/>
      <c r="B39" s="257"/>
      <c r="C39" s="256"/>
      <c r="D39" s="256"/>
      <c r="E39" s="263"/>
      <c r="F39" s="262" t="s">
        <v>1252</v>
      </c>
      <c r="G39" s="261"/>
      <c r="H39" s="252">
        <v>12</v>
      </c>
      <c r="I39" s="251">
        <v>113</v>
      </c>
      <c r="J39" s="250">
        <v>4010240</v>
      </c>
      <c r="K39" s="249">
        <v>122</v>
      </c>
      <c r="L39" s="248">
        <v>84.7</v>
      </c>
      <c r="M39" s="247">
        <v>84.7</v>
      </c>
      <c r="N39" s="246">
        <v>0</v>
      </c>
      <c r="O39" s="245">
        <v>100</v>
      </c>
    </row>
    <row r="40" spans="1:15" ht="12.75" customHeight="1">
      <c r="A40" s="244"/>
      <c r="B40" s="257"/>
      <c r="C40" s="256"/>
      <c r="D40" s="255"/>
      <c r="E40" s="254" t="s">
        <v>1390</v>
      </c>
      <c r="F40" s="254"/>
      <c r="G40" s="253"/>
      <c r="H40" s="252">
        <v>12</v>
      </c>
      <c r="I40" s="251">
        <v>113</v>
      </c>
      <c r="J40" s="250">
        <v>4012702</v>
      </c>
      <c r="K40" s="249" t="s">
        <v>409</v>
      </c>
      <c r="L40" s="248">
        <v>3</v>
      </c>
      <c r="M40" s="247">
        <v>3</v>
      </c>
      <c r="N40" s="246">
        <v>0</v>
      </c>
      <c r="O40" s="245">
        <v>100</v>
      </c>
    </row>
    <row r="41" spans="1:15" ht="12.75" customHeight="1">
      <c r="A41" s="244"/>
      <c r="B41" s="257"/>
      <c r="C41" s="256"/>
      <c r="D41" s="256"/>
      <c r="E41" s="263"/>
      <c r="F41" s="262" t="s">
        <v>1331</v>
      </c>
      <c r="G41" s="261"/>
      <c r="H41" s="252">
        <v>12</v>
      </c>
      <c r="I41" s="251">
        <v>113</v>
      </c>
      <c r="J41" s="250">
        <v>4012702</v>
      </c>
      <c r="K41" s="249">
        <v>853</v>
      </c>
      <c r="L41" s="248">
        <v>3</v>
      </c>
      <c r="M41" s="247">
        <v>3</v>
      </c>
      <c r="N41" s="246">
        <v>0</v>
      </c>
      <c r="O41" s="245">
        <v>100</v>
      </c>
    </row>
    <row r="42" spans="1:15" s="264" customFormat="1" ht="12.75" customHeight="1">
      <c r="A42" s="275"/>
      <c r="B42" s="274" t="s">
        <v>1412</v>
      </c>
      <c r="C42" s="274"/>
      <c r="D42" s="274"/>
      <c r="E42" s="274"/>
      <c r="F42" s="274"/>
      <c r="G42" s="273"/>
      <c r="H42" s="272">
        <v>40</v>
      </c>
      <c r="I42" s="271" t="s">
        <v>409</v>
      </c>
      <c r="J42" s="270" t="s">
        <v>409</v>
      </c>
      <c r="K42" s="269" t="s">
        <v>409</v>
      </c>
      <c r="L42" s="268">
        <v>2521291.8</v>
      </c>
      <c r="M42" s="267">
        <v>1468922.4</v>
      </c>
      <c r="N42" s="266">
        <v>1052369.4</v>
      </c>
      <c r="O42" s="265">
        <v>58.26070588100909</v>
      </c>
    </row>
    <row r="43" spans="1:15" ht="12.75" customHeight="1">
      <c r="A43" s="244"/>
      <c r="B43" s="260"/>
      <c r="C43" s="259" t="s">
        <v>808</v>
      </c>
      <c r="D43" s="259"/>
      <c r="E43" s="259"/>
      <c r="F43" s="259"/>
      <c r="G43" s="258"/>
      <c r="H43" s="252">
        <v>40</v>
      </c>
      <c r="I43" s="251" t="s">
        <v>409</v>
      </c>
      <c r="J43" s="250" t="s">
        <v>409</v>
      </c>
      <c r="K43" s="249" t="s">
        <v>409</v>
      </c>
      <c r="L43" s="248">
        <v>354842.7</v>
      </c>
      <c r="M43" s="247">
        <v>282892.1</v>
      </c>
      <c r="N43" s="246">
        <v>71950.60000000003</v>
      </c>
      <c r="O43" s="245">
        <v>79.7232407486472</v>
      </c>
    </row>
    <row r="44" spans="1:15" ht="21.75" customHeight="1">
      <c r="A44" s="244"/>
      <c r="B44" s="257"/>
      <c r="C44" s="255"/>
      <c r="D44" s="259" t="s">
        <v>1411</v>
      </c>
      <c r="E44" s="259"/>
      <c r="F44" s="259"/>
      <c r="G44" s="258"/>
      <c r="H44" s="252">
        <v>40</v>
      </c>
      <c r="I44" s="251">
        <v>102</v>
      </c>
      <c r="J44" s="250" t="s">
        <v>409</v>
      </c>
      <c r="K44" s="249" t="s">
        <v>409</v>
      </c>
      <c r="L44" s="248">
        <v>487.1</v>
      </c>
      <c r="M44" s="247">
        <v>0</v>
      </c>
      <c r="N44" s="246">
        <v>487.1</v>
      </c>
      <c r="O44" s="245">
        <v>0</v>
      </c>
    </row>
    <row r="45" spans="1:15" ht="42.75" customHeight="1">
      <c r="A45" s="244"/>
      <c r="B45" s="257"/>
      <c r="C45" s="256"/>
      <c r="D45" s="255"/>
      <c r="E45" s="254" t="s">
        <v>1410</v>
      </c>
      <c r="F45" s="254"/>
      <c r="G45" s="253"/>
      <c r="H45" s="252">
        <v>40</v>
      </c>
      <c r="I45" s="251">
        <v>102</v>
      </c>
      <c r="J45" s="250">
        <v>2210203</v>
      </c>
      <c r="K45" s="249" t="s">
        <v>409</v>
      </c>
      <c r="L45" s="248">
        <v>487.1</v>
      </c>
      <c r="M45" s="247">
        <v>0</v>
      </c>
      <c r="N45" s="246">
        <v>487.1</v>
      </c>
      <c r="O45" s="245">
        <v>0</v>
      </c>
    </row>
    <row r="46" spans="1:15" ht="21.75" customHeight="1">
      <c r="A46" s="244"/>
      <c r="B46" s="257"/>
      <c r="C46" s="256"/>
      <c r="D46" s="256"/>
      <c r="E46" s="263"/>
      <c r="F46" s="262" t="s">
        <v>1253</v>
      </c>
      <c r="G46" s="261"/>
      <c r="H46" s="252">
        <v>40</v>
      </c>
      <c r="I46" s="251">
        <v>102</v>
      </c>
      <c r="J46" s="250">
        <v>2210203</v>
      </c>
      <c r="K46" s="249">
        <v>121</v>
      </c>
      <c r="L46" s="248">
        <v>487.1</v>
      </c>
      <c r="M46" s="247">
        <v>0</v>
      </c>
      <c r="N46" s="246">
        <v>487.1</v>
      </c>
      <c r="O46" s="245">
        <v>0</v>
      </c>
    </row>
    <row r="47" spans="1:15" ht="21.75" customHeight="1">
      <c r="A47" s="244"/>
      <c r="B47" s="257"/>
      <c r="C47" s="255"/>
      <c r="D47" s="259" t="s">
        <v>1409</v>
      </c>
      <c r="E47" s="259"/>
      <c r="F47" s="259"/>
      <c r="G47" s="258"/>
      <c r="H47" s="252">
        <v>40</v>
      </c>
      <c r="I47" s="251">
        <v>104</v>
      </c>
      <c r="J47" s="250" t="s">
        <v>409</v>
      </c>
      <c r="K47" s="249" t="s">
        <v>409</v>
      </c>
      <c r="L47" s="248">
        <v>165286.8</v>
      </c>
      <c r="M47" s="247">
        <v>150580.1</v>
      </c>
      <c r="N47" s="246">
        <v>14706.699999999983</v>
      </c>
      <c r="O47" s="245">
        <v>91.10231428039022</v>
      </c>
    </row>
    <row r="48" spans="1:15" ht="42.75" customHeight="1">
      <c r="A48" s="244"/>
      <c r="B48" s="257"/>
      <c r="C48" s="256"/>
      <c r="D48" s="255"/>
      <c r="E48" s="254" t="s">
        <v>1408</v>
      </c>
      <c r="F48" s="254"/>
      <c r="G48" s="253"/>
      <c r="H48" s="252">
        <v>40</v>
      </c>
      <c r="I48" s="251">
        <v>104</v>
      </c>
      <c r="J48" s="250">
        <v>2210204</v>
      </c>
      <c r="K48" s="249" t="s">
        <v>409</v>
      </c>
      <c r="L48" s="248">
        <v>165286.8</v>
      </c>
      <c r="M48" s="247">
        <v>150580.1</v>
      </c>
      <c r="N48" s="246">
        <v>14706.699999999983</v>
      </c>
      <c r="O48" s="245">
        <v>91.10231428039022</v>
      </c>
    </row>
    <row r="49" spans="1:15" ht="21.75" customHeight="1">
      <c r="A49" s="244"/>
      <c r="B49" s="257"/>
      <c r="C49" s="256"/>
      <c r="D49" s="256"/>
      <c r="E49" s="263"/>
      <c r="F49" s="262" t="s">
        <v>1253</v>
      </c>
      <c r="G49" s="261"/>
      <c r="H49" s="252">
        <v>40</v>
      </c>
      <c r="I49" s="251">
        <v>104</v>
      </c>
      <c r="J49" s="250">
        <v>2210204</v>
      </c>
      <c r="K49" s="249">
        <v>121</v>
      </c>
      <c r="L49" s="248">
        <v>163472.8</v>
      </c>
      <c r="M49" s="247">
        <v>149975.5</v>
      </c>
      <c r="N49" s="246">
        <v>13497.299999999988</v>
      </c>
      <c r="O49" s="245">
        <v>91.74339706666798</v>
      </c>
    </row>
    <row r="50" spans="1:15" ht="21.75" customHeight="1">
      <c r="A50" s="244"/>
      <c r="B50" s="257"/>
      <c r="C50" s="256"/>
      <c r="D50" s="256"/>
      <c r="E50" s="263"/>
      <c r="F50" s="262" t="s">
        <v>1252</v>
      </c>
      <c r="G50" s="261"/>
      <c r="H50" s="252">
        <v>40</v>
      </c>
      <c r="I50" s="251">
        <v>104</v>
      </c>
      <c r="J50" s="250">
        <v>2210204</v>
      </c>
      <c r="K50" s="249">
        <v>122</v>
      </c>
      <c r="L50" s="248">
        <v>1712.9</v>
      </c>
      <c r="M50" s="247">
        <v>600.3</v>
      </c>
      <c r="N50" s="246">
        <v>1112.6000000000001</v>
      </c>
      <c r="O50" s="245">
        <v>35.04582871154183</v>
      </c>
    </row>
    <row r="51" spans="1:15" ht="21.75" customHeight="1">
      <c r="A51" s="244"/>
      <c r="B51" s="257"/>
      <c r="C51" s="256"/>
      <c r="D51" s="256"/>
      <c r="E51" s="263"/>
      <c r="F51" s="262" t="s">
        <v>1187</v>
      </c>
      <c r="G51" s="261"/>
      <c r="H51" s="252">
        <v>40</v>
      </c>
      <c r="I51" s="251">
        <v>104</v>
      </c>
      <c r="J51" s="250">
        <v>2210204</v>
      </c>
      <c r="K51" s="249">
        <v>244</v>
      </c>
      <c r="L51" s="248">
        <v>4.2</v>
      </c>
      <c r="M51" s="247">
        <v>4.3</v>
      </c>
      <c r="N51" s="246">
        <v>-0.09999999999999964</v>
      </c>
      <c r="O51" s="245">
        <v>102.38095238095238</v>
      </c>
    </row>
    <row r="52" spans="1:15" ht="12.75" customHeight="1">
      <c r="A52" s="244"/>
      <c r="B52" s="257"/>
      <c r="C52" s="256"/>
      <c r="D52" s="256"/>
      <c r="E52" s="263"/>
      <c r="F52" s="262" t="s">
        <v>1251</v>
      </c>
      <c r="G52" s="261"/>
      <c r="H52" s="252">
        <v>40</v>
      </c>
      <c r="I52" s="251">
        <v>104</v>
      </c>
      <c r="J52" s="250">
        <v>2210204</v>
      </c>
      <c r="K52" s="249">
        <v>851</v>
      </c>
      <c r="L52" s="248">
        <v>96.9</v>
      </c>
      <c r="M52" s="247">
        <v>0</v>
      </c>
      <c r="N52" s="246">
        <v>96.9</v>
      </c>
      <c r="O52" s="245">
        <v>0</v>
      </c>
    </row>
    <row r="53" spans="1:15" ht="12.75" customHeight="1">
      <c r="A53" s="244"/>
      <c r="B53" s="257"/>
      <c r="C53" s="255"/>
      <c r="D53" s="259" t="s">
        <v>1407</v>
      </c>
      <c r="E53" s="259"/>
      <c r="F53" s="259"/>
      <c r="G53" s="258"/>
      <c r="H53" s="252">
        <v>40</v>
      </c>
      <c r="I53" s="251">
        <v>105</v>
      </c>
      <c r="J53" s="250" t="s">
        <v>409</v>
      </c>
      <c r="K53" s="249" t="s">
        <v>409</v>
      </c>
      <c r="L53" s="248">
        <v>4.8</v>
      </c>
      <c r="M53" s="247">
        <v>0</v>
      </c>
      <c r="N53" s="246">
        <v>4.8</v>
      </c>
      <c r="O53" s="245">
        <v>0</v>
      </c>
    </row>
    <row r="54" spans="1:15" ht="32.25" customHeight="1">
      <c r="A54" s="244"/>
      <c r="B54" s="257"/>
      <c r="C54" s="256"/>
      <c r="D54" s="255"/>
      <c r="E54" s="254" t="s">
        <v>1406</v>
      </c>
      <c r="F54" s="254"/>
      <c r="G54" s="253"/>
      <c r="H54" s="252">
        <v>40</v>
      </c>
      <c r="I54" s="251">
        <v>105</v>
      </c>
      <c r="J54" s="250">
        <v>4035120</v>
      </c>
      <c r="K54" s="249" t="s">
        <v>409</v>
      </c>
      <c r="L54" s="248">
        <v>4.8</v>
      </c>
      <c r="M54" s="247">
        <v>0</v>
      </c>
      <c r="N54" s="246">
        <v>4.8</v>
      </c>
      <c r="O54" s="245">
        <v>0</v>
      </c>
    </row>
    <row r="55" spans="1:15" ht="21.75" customHeight="1">
      <c r="A55" s="244"/>
      <c r="B55" s="257"/>
      <c r="C55" s="256"/>
      <c r="D55" s="256"/>
      <c r="E55" s="263"/>
      <c r="F55" s="262" t="s">
        <v>1187</v>
      </c>
      <c r="G55" s="261"/>
      <c r="H55" s="252">
        <v>40</v>
      </c>
      <c r="I55" s="251">
        <v>105</v>
      </c>
      <c r="J55" s="250">
        <v>4035120</v>
      </c>
      <c r="K55" s="249">
        <v>244</v>
      </c>
      <c r="L55" s="248">
        <v>4.8</v>
      </c>
      <c r="M55" s="247">
        <v>0</v>
      </c>
      <c r="N55" s="246">
        <v>4.8</v>
      </c>
      <c r="O55" s="245">
        <v>0</v>
      </c>
    </row>
    <row r="56" spans="1:15" ht="21.75" customHeight="1">
      <c r="A56" s="244"/>
      <c r="B56" s="257"/>
      <c r="C56" s="255"/>
      <c r="D56" s="259" t="s">
        <v>1405</v>
      </c>
      <c r="E56" s="259"/>
      <c r="F56" s="259"/>
      <c r="G56" s="258"/>
      <c r="H56" s="252">
        <v>40</v>
      </c>
      <c r="I56" s="251">
        <v>106</v>
      </c>
      <c r="J56" s="250" t="s">
        <v>409</v>
      </c>
      <c r="K56" s="249" t="s">
        <v>409</v>
      </c>
      <c r="L56" s="248">
        <v>29084.7</v>
      </c>
      <c r="M56" s="247">
        <v>25023.3</v>
      </c>
      <c r="N56" s="246">
        <v>4061.4000000000015</v>
      </c>
      <c r="O56" s="245">
        <v>86.03595704958276</v>
      </c>
    </row>
    <row r="57" spans="1:15" ht="32.25" customHeight="1">
      <c r="A57" s="244"/>
      <c r="B57" s="257"/>
      <c r="C57" s="256"/>
      <c r="D57" s="255"/>
      <c r="E57" s="254" t="s">
        <v>1404</v>
      </c>
      <c r="F57" s="254"/>
      <c r="G57" s="253"/>
      <c r="H57" s="252">
        <v>40</v>
      </c>
      <c r="I57" s="251">
        <v>106</v>
      </c>
      <c r="J57" s="250">
        <v>510204</v>
      </c>
      <c r="K57" s="249" t="s">
        <v>409</v>
      </c>
      <c r="L57" s="248">
        <v>29084.7</v>
      </c>
      <c r="M57" s="247">
        <v>25023.3</v>
      </c>
      <c r="N57" s="246">
        <v>4061.4000000000015</v>
      </c>
      <c r="O57" s="245">
        <v>86.03595704958276</v>
      </c>
    </row>
    <row r="58" spans="1:15" ht="21.75" customHeight="1">
      <c r="A58" s="244"/>
      <c r="B58" s="257"/>
      <c r="C58" s="256"/>
      <c r="D58" s="256"/>
      <c r="E58" s="263"/>
      <c r="F58" s="262" t="s">
        <v>1253</v>
      </c>
      <c r="G58" s="261"/>
      <c r="H58" s="252">
        <v>40</v>
      </c>
      <c r="I58" s="251">
        <v>106</v>
      </c>
      <c r="J58" s="250">
        <v>510204</v>
      </c>
      <c r="K58" s="249">
        <v>121</v>
      </c>
      <c r="L58" s="248">
        <v>28194</v>
      </c>
      <c r="M58" s="247">
        <v>24883.9</v>
      </c>
      <c r="N58" s="246">
        <v>3310.0999999999985</v>
      </c>
      <c r="O58" s="245">
        <v>88.2595587713698</v>
      </c>
    </row>
    <row r="59" spans="1:15" ht="21.75" customHeight="1">
      <c r="A59" s="244"/>
      <c r="B59" s="257"/>
      <c r="C59" s="256"/>
      <c r="D59" s="256"/>
      <c r="E59" s="263"/>
      <c r="F59" s="262" t="s">
        <v>1252</v>
      </c>
      <c r="G59" s="261"/>
      <c r="H59" s="252">
        <v>40</v>
      </c>
      <c r="I59" s="251">
        <v>106</v>
      </c>
      <c r="J59" s="250">
        <v>510204</v>
      </c>
      <c r="K59" s="249">
        <v>122</v>
      </c>
      <c r="L59" s="248">
        <v>319</v>
      </c>
      <c r="M59" s="247">
        <v>10.7</v>
      </c>
      <c r="N59" s="246">
        <v>308.3</v>
      </c>
      <c r="O59" s="245">
        <v>3.35423197492163</v>
      </c>
    </row>
    <row r="60" spans="1:15" ht="21.75" customHeight="1">
      <c r="A60" s="244"/>
      <c r="B60" s="257"/>
      <c r="C60" s="256"/>
      <c r="D60" s="256"/>
      <c r="E60" s="263"/>
      <c r="F60" s="262" t="s">
        <v>1187</v>
      </c>
      <c r="G60" s="261"/>
      <c r="H60" s="252">
        <v>40</v>
      </c>
      <c r="I60" s="251">
        <v>106</v>
      </c>
      <c r="J60" s="250">
        <v>510204</v>
      </c>
      <c r="K60" s="249">
        <v>244</v>
      </c>
      <c r="L60" s="248">
        <v>561.7</v>
      </c>
      <c r="M60" s="247">
        <v>128.7</v>
      </c>
      <c r="N60" s="246">
        <v>433.00000000000006</v>
      </c>
      <c r="O60" s="245">
        <v>22.912586790101475</v>
      </c>
    </row>
    <row r="61" spans="1:15" ht="12.75" customHeight="1">
      <c r="A61" s="244"/>
      <c r="B61" s="257"/>
      <c r="C61" s="256"/>
      <c r="D61" s="256"/>
      <c r="E61" s="263"/>
      <c r="F61" s="262" t="s">
        <v>1287</v>
      </c>
      <c r="G61" s="261"/>
      <c r="H61" s="252">
        <v>40</v>
      </c>
      <c r="I61" s="251">
        <v>106</v>
      </c>
      <c r="J61" s="250">
        <v>510204</v>
      </c>
      <c r="K61" s="249">
        <v>852</v>
      </c>
      <c r="L61" s="248">
        <v>10</v>
      </c>
      <c r="M61" s="247">
        <v>0</v>
      </c>
      <c r="N61" s="246">
        <v>10</v>
      </c>
      <c r="O61" s="245">
        <v>0</v>
      </c>
    </row>
    <row r="62" spans="1:15" ht="32.25" customHeight="1" hidden="1">
      <c r="A62" s="244"/>
      <c r="B62" s="257"/>
      <c r="C62" s="256"/>
      <c r="D62" s="255"/>
      <c r="E62" s="254" t="s">
        <v>1403</v>
      </c>
      <c r="F62" s="254"/>
      <c r="G62" s="253"/>
      <c r="H62" s="252">
        <v>40</v>
      </c>
      <c r="I62" s="251">
        <v>106</v>
      </c>
      <c r="J62" s="250">
        <v>512501</v>
      </c>
      <c r="K62" s="249" t="s">
        <v>409</v>
      </c>
      <c r="L62" s="248">
        <v>0</v>
      </c>
      <c r="M62" s="247">
        <v>0</v>
      </c>
      <c r="N62" s="246">
        <v>0</v>
      </c>
      <c r="O62" s="245"/>
    </row>
    <row r="63" spans="1:15" ht="21.75" customHeight="1" hidden="1">
      <c r="A63" s="244"/>
      <c r="B63" s="257"/>
      <c r="C63" s="256"/>
      <c r="D63" s="256"/>
      <c r="E63" s="263"/>
      <c r="F63" s="262" t="s">
        <v>1187</v>
      </c>
      <c r="G63" s="261"/>
      <c r="H63" s="252">
        <v>40</v>
      </c>
      <c r="I63" s="251">
        <v>106</v>
      </c>
      <c r="J63" s="250">
        <v>512501</v>
      </c>
      <c r="K63" s="249">
        <v>244</v>
      </c>
      <c r="L63" s="248">
        <v>0</v>
      </c>
      <c r="M63" s="247">
        <v>0</v>
      </c>
      <c r="N63" s="246">
        <v>0</v>
      </c>
      <c r="O63" s="245"/>
    </row>
    <row r="64" spans="1:15" ht="12.75" customHeight="1">
      <c r="A64" s="244"/>
      <c r="B64" s="257"/>
      <c r="C64" s="255"/>
      <c r="D64" s="259" t="s">
        <v>1402</v>
      </c>
      <c r="E64" s="259"/>
      <c r="F64" s="259"/>
      <c r="G64" s="258"/>
      <c r="H64" s="252">
        <v>40</v>
      </c>
      <c r="I64" s="251">
        <v>107</v>
      </c>
      <c r="J64" s="250" t="s">
        <v>409</v>
      </c>
      <c r="K64" s="249" t="s">
        <v>409</v>
      </c>
      <c r="L64" s="248">
        <v>5000</v>
      </c>
      <c r="M64" s="247">
        <v>5000</v>
      </c>
      <c r="N64" s="246">
        <v>0</v>
      </c>
      <c r="O64" s="245">
        <v>100</v>
      </c>
    </row>
    <row r="65" spans="1:15" ht="12.75" customHeight="1">
      <c r="A65" s="244"/>
      <c r="B65" s="257"/>
      <c r="C65" s="256"/>
      <c r="D65" s="255"/>
      <c r="E65" s="254" t="s">
        <v>1401</v>
      </c>
      <c r="F65" s="254"/>
      <c r="G65" s="253"/>
      <c r="H65" s="252">
        <v>40</v>
      </c>
      <c r="I65" s="251">
        <v>107</v>
      </c>
      <c r="J65" s="250">
        <v>4012502</v>
      </c>
      <c r="K65" s="249" t="s">
        <v>409</v>
      </c>
      <c r="L65" s="248">
        <v>5000</v>
      </c>
      <c r="M65" s="247">
        <v>5000</v>
      </c>
      <c r="N65" s="246">
        <v>0</v>
      </c>
      <c r="O65" s="245">
        <v>100</v>
      </c>
    </row>
    <row r="66" spans="1:15" ht="21.75" customHeight="1">
      <c r="A66" s="244"/>
      <c r="B66" s="257"/>
      <c r="C66" s="256"/>
      <c r="D66" s="256"/>
      <c r="E66" s="263"/>
      <c r="F66" s="262" t="s">
        <v>1187</v>
      </c>
      <c r="G66" s="261"/>
      <c r="H66" s="252">
        <v>40</v>
      </c>
      <c r="I66" s="251">
        <v>107</v>
      </c>
      <c r="J66" s="250">
        <v>4012502</v>
      </c>
      <c r="K66" s="249">
        <v>244</v>
      </c>
      <c r="L66" s="248">
        <v>5000</v>
      </c>
      <c r="M66" s="247">
        <v>5000</v>
      </c>
      <c r="N66" s="246">
        <v>0</v>
      </c>
      <c r="O66" s="245">
        <v>100</v>
      </c>
    </row>
    <row r="67" spans="1:15" ht="12.75" customHeight="1">
      <c r="A67" s="244"/>
      <c r="B67" s="257"/>
      <c r="C67" s="255"/>
      <c r="D67" s="259" t="s">
        <v>1400</v>
      </c>
      <c r="E67" s="259"/>
      <c r="F67" s="259"/>
      <c r="G67" s="258"/>
      <c r="H67" s="252">
        <v>40</v>
      </c>
      <c r="I67" s="251">
        <v>111</v>
      </c>
      <c r="J67" s="250" t="s">
        <v>409</v>
      </c>
      <c r="K67" s="249" t="s">
        <v>409</v>
      </c>
      <c r="L67" s="248">
        <v>1443.1</v>
      </c>
      <c r="M67" s="247">
        <v>0</v>
      </c>
      <c r="N67" s="246">
        <v>1443.1</v>
      </c>
      <c r="O67" s="245">
        <v>0</v>
      </c>
    </row>
    <row r="68" spans="1:15" ht="12.75" customHeight="1">
      <c r="A68" s="244"/>
      <c r="B68" s="257"/>
      <c r="C68" s="256"/>
      <c r="D68" s="255"/>
      <c r="E68" s="254" t="s">
        <v>1399</v>
      </c>
      <c r="F68" s="254"/>
      <c r="G68" s="253"/>
      <c r="H68" s="252">
        <v>40</v>
      </c>
      <c r="I68" s="251">
        <v>111</v>
      </c>
      <c r="J68" s="250">
        <v>4080705</v>
      </c>
      <c r="K68" s="249" t="s">
        <v>409</v>
      </c>
      <c r="L68" s="248">
        <v>1443.1</v>
      </c>
      <c r="M68" s="247">
        <v>0</v>
      </c>
      <c r="N68" s="246">
        <v>1443.1</v>
      </c>
      <c r="O68" s="245">
        <v>0</v>
      </c>
    </row>
    <row r="69" spans="1:15" ht="12.75" customHeight="1">
      <c r="A69" s="244"/>
      <c r="B69" s="257"/>
      <c r="C69" s="256"/>
      <c r="D69" s="256"/>
      <c r="E69" s="263"/>
      <c r="F69" s="262" t="s">
        <v>1387</v>
      </c>
      <c r="G69" s="261"/>
      <c r="H69" s="252">
        <v>40</v>
      </c>
      <c r="I69" s="251">
        <v>111</v>
      </c>
      <c r="J69" s="250">
        <v>4080705</v>
      </c>
      <c r="K69" s="249">
        <v>870</v>
      </c>
      <c r="L69" s="248">
        <v>1443.1</v>
      </c>
      <c r="M69" s="247">
        <v>0</v>
      </c>
      <c r="N69" s="246">
        <v>1443.1</v>
      </c>
      <c r="O69" s="245">
        <v>0</v>
      </c>
    </row>
    <row r="70" spans="1:15" ht="12.75" customHeight="1">
      <c r="A70" s="244"/>
      <c r="B70" s="257"/>
      <c r="C70" s="255"/>
      <c r="D70" s="259" t="s">
        <v>1398</v>
      </c>
      <c r="E70" s="259"/>
      <c r="F70" s="259"/>
      <c r="G70" s="258"/>
      <c r="H70" s="252">
        <v>40</v>
      </c>
      <c r="I70" s="251">
        <v>113</v>
      </c>
      <c r="J70" s="250" t="s">
        <v>409</v>
      </c>
      <c r="K70" s="249" t="s">
        <v>409</v>
      </c>
      <c r="L70" s="248">
        <v>153536.2</v>
      </c>
      <c r="M70" s="247">
        <v>102288.7</v>
      </c>
      <c r="N70" s="246">
        <v>51247.500000000015</v>
      </c>
      <c r="O70" s="245">
        <v>66.62187809780363</v>
      </c>
    </row>
    <row r="71" spans="1:15" ht="32.25" customHeight="1">
      <c r="A71" s="244"/>
      <c r="B71" s="257"/>
      <c r="C71" s="256"/>
      <c r="D71" s="255"/>
      <c r="E71" s="254" t="s">
        <v>1351</v>
      </c>
      <c r="F71" s="254"/>
      <c r="G71" s="253"/>
      <c r="H71" s="252">
        <v>40</v>
      </c>
      <c r="I71" s="251">
        <v>113</v>
      </c>
      <c r="J71" s="250">
        <v>510240</v>
      </c>
      <c r="K71" s="249" t="s">
        <v>409</v>
      </c>
      <c r="L71" s="248">
        <v>601.2</v>
      </c>
      <c r="M71" s="247">
        <v>493.1</v>
      </c>
      <c r="N71" s="246">
        <v>108.10000000000002</v>
      </c>
      <c r="O71" s="245">
        <v>82.01929474384563</v>
      </c>
    </row>
    <row r="72" spans="1:15" ht="21.75" customHeight="1">
      <c r="A72" s="244"/>
      <c r="B72" s="257"/>
      <c r="C72" s="256"/>
      <c r="D72" s="256"/>
      <c r="E72" s="263"/>
      <c r="F72" s="262" t="s">
        <v>1252</v>
      </c>
      <c r="G72" s="261"/>
      <c r="H72" s="252">
        <v>40</v>
      </c>
      <c r="I72" s="251">
        <v>113</v>
      </c>
      <c r="J72" s="250">
        <v>510240</v>
      </c>
      <c r="K72" s="249">
        <v>122</v>
      </c>
      <c r="L72" s="248">
        <v>601.2</v>
      </c>
      <c r="M72" s="247">
        <v>493.1</v>
      </c>
      <c r="N72" s="246">
        <v>108.10000000000002</v>
      </c>
      <c r="O72" s="245">
        <v>82.01929474384563</v>
      </c>
    </row>
    <row r="73" spans="1:15" ht="21.75" customHeight="1">
      <c r="A73" s="244"/>
      <c r="B73" s="257"/>
      <c r="C73" s="256"/>
      <c r="D73" s="256"/>
      <c r="E73" s="263"/>
      <c r="F73" s="262" t="s">
        <v>1187</v>
      </c>
      <c r="G73" s="261"/>
      <c r="H73" s="252">
        <v>40</v>
      </c>
      <c r="I73" s="251">
        <v>113</v>
      </c>
      <c r="J73" s="250">
        <v>510240</v>
      </c>
      <c r="K73" s="249">
        <v>244</v>
      </c>
      <c r="L73" s="248">
        <v>0</v>
      </c>
      <c r="M73" s="247">
        <v>0</v>
      </c>
      <c r="N73" s="246">
        <v>0</v>
      </c>
      <c r="O73" s="245"/>
    </row>
    <row r="74" spans="1:15" ht="21.75" customHeight="1">
      <c r="A74" s="244"/>
      <c r="B74" s="257"/>
      <c r="C74" s="256"/>
      <c r="D74" s="255"/>
      <c r="E74" s="254" t="s">
        <v>1397</v>
      </c>
      <c r="F74" s="254"/>
      <c r="G74" s="253"/>
      <c r="H74" s="252">
        <v>40</v>
      </c>
      <c r="I74" s="251">
        <v>113</v>
      </c>
      <c r="J74" s="250">
        <v>702501</v>
      </c>
      <c r="K74" s="249" t="s">
        <v>409</v>
      </c>
      <c r="L74" s="248">
        <v>300</v>
      </c>
      <c r="M74" s="247">
        <v>38</v>
      </c>
      <c r="N74" s="246">
        <v>262</v>
      </c>
      <c r="O74" s="245">
        <v>12.666666666666668</v>
      </c>
    </row>
    <row r="75" spans="1:15" ht="21.75" customHeight="1">
      <c r="A75" s="244"/>
      <c r="B75" s="257"/>
      <c r="C75" s="256"/>
      <c r="D75" s="256"/>
      <c r="E75" s="263"/>
      <c r="F75" s="262" t="s">
        <v>1187</v>
      </c>
      <c r="G75" s="261"/>
      <c r="H75" s="252">
        <v>40</v>
      </c>
      <c r="I75" s="251">
        <v>113</v>
      </c>
      <c r="J75" s="250">
        <v>702501</v>
      </c>
      <c r="K75" s="249">
        <v>244</v>
      </c>
      <c r="L75" s="248">
        <v>300</v>
      </c>
      <c r="M75" s="247">
        <v>38</v>
      </c>
      <c r="N75" s="246">
        <v>262</v>
      </c>
      <c r="O75" s="245">
        <v>12.666666666666668</v>
      </c>
    </row>
    <row r="76" spans="1:15" ht="32.25" customHeight="1">
      <c r="A76" s="244"/>
      <c r="B76" s="257"/>
      <c r="C76" s="256"/>
      <c r="D76" s="255"/>
      <c r="E76" s="254" t="s">
        <v>1396</v>
      </c>
      <c r="F76" s="254"/>
      <c r="G76" s="253"/>
      <c r="H76" s="252">
        <v>40</v>
      </c>
      <c r="I76" s="251">
        <v>113</v>
      </c>
      <c r="J76" s="250">
        <v>1000204</v>
      </c>
      <c r="K76" s="249" t="s">
        <v>409</v>
      </c>
      <c r="L76" s="248">
        <v>34702.2</v>
      </c>
      <c r="M76" s="247">
        <v>30859.9</v>
      </c>
      <c r="N76" s="246">
        <v>3842.2999999999956</v>
      </c>
      <c r="O76" s="245">
        <v>88.92779132158769</v>
      </c>
    </row>
    <row r="77" spans="1:15" ht="21.75" customHeight="1">
      <c r="A77" s="244"/>
      <c r="B77" s="257"/>
      <c r="C77" s="256"/>
      <c r="D77" s="256"/>
      <c r="E77" s="263"/>
      <c r="F77" s="262" t="s">
        <v>1253</v>
      </c>
      <c r="G77" s="261"/>
      <c r="H77" s="252">
        <v>40</v>
      </c>
      <c r="I77" s="251">
        <v>113</v>
      </c>
      <c r="J77" s="250">
        <v>1000204</v>
      </c>
      <c r="K77" s="249">
        <v>121</v>
      </c>
      <c r="L77" s="248">
        <v>33502.6</v>
      </c>
      <c r="M77" s="247">
        <v>30467.5</v>
      </c>
      <c r="N77" s="246">
        <v>3035.0999999999985</v>
      </c>
      <c r="O77" s="245">
        <v>90.94070310960942</v>
      </c>
    </row>
    <row r="78" spans="1:15" ht="21.75" customHeight="1">
      <c r="A78" s="244"/>
      <c r="B78" s="257"/>
      <c r="C78" s="256"/>
      <c r="D78" s="256"/>
      <c r="E78" s="263"/>
      <c r="F78" s="262" t="s">
        <v>1252</v>
      </c>
      <c r="G78" s="261"/>
      <c r="H78" s="252">
        <v>40</v>
      </c>
      <c r="I78" s="251">
        <v>113</v>
      </c>
      <c r="J78" s="250">
        <v>1000204</v>
      </c>
      <c r="K78" s="249">
        <v>122</v>
      </c>
      <c r="L78" s="248">
        <v>247.5</v>
      </c>
      <c r="M78" s="247">
        <v>55.8</v>
      </c>
      <c r="N78" s="246">
        <v>191.7</v>
      </c>
      <c r="O78" s="245">
        <v>22.545454545454543</v>
      </c>
    </row>
    <row r="79" spans="1:15" ht="21.75" customHeight="1">
      <c r="A79" s="244"/>
      <c r="B79" s="257"/>
      <c r="C79" s="256"/>
      <c r="D79" s="256"/>
      <c r="E79" s="263"/>
      <c r="F79" s="262" t="s">
        <v>1187</v>
      </c>
      <c r="G79" s="261"/>
      <c r="H79" s="252">
        <v>40</v>
      </c>
      <c r="I79" s="251">
        <v>113</v>
      </c>
      <c r="J79" s="250">
        <v>1000204</v>
      </c>
      <c r="K79" s="249">
        <v>244</v>
      </c>
      <c r="L79" s="248">
        <v>947.1</v>
      </c>
      <c r="M79" s="247">
        <v>336.6</v>
      </c>
      <c r="N79" s="246">
        <v>610.5</v>
      </c>
      <c r="O79" s="245">
        <v>35.54006968641115</v>
      </c>
    </row>
    <row r="80" spans="1:15" ht="12.75" customHeight="1">
      <c r="A80" s="244"/>
      <c r="B80" s="257"/>
      <c r="C80" s="256"/>
      <c r="D80" s="256"/>
      <c r="E80" s="263"/>
      <c r="F80" s="262" t="s">
        <v>1287</v>
      </c>
      <c r="G80" s="261"/>
      <c r="H80" s="252">
        <v>40</v>
      </c>
      <c r="I80" s="251">
        <v>113</v>
      </c>
      <c r="J80" s="250">
        <v>1000204</v>
      </c>
      <c r="K80" s="249">
        <v>852</v>
      </c>
      <c r="L80" s="248">
        <v>5</v>
      </c>
      <c r="M80" s="247">
        <v>0</v>
      </c>
      <c r="N80" s="246">
        <v>5</v>
      </c>
      <c r="O80" s="245">
        <v>0</v>
      </c>
    </row>
    <row r="81" spans="1:15" ht="21.75" customHeight="1">
      <c r="A81" s="244"/>
      <c r="B81" s="257"/>
      <c r="C81" s="256"/>
      <c r="D81" s="255"/>
      <c r="E81" s="254" t="s">
        <v>1350</v>
      </c>
      <c r="F81" s="254"/>
      <c r="G81" s="253"/>
      <c r="H81" s="252">
        <v>40</v>
      </c>
      <c r="I81" s="251">
        <v>113</v>
      </c>
      <c r="J81" s="250">
        <v>1000240</v>
      </c>
      <c r="K81" s="249" t="s">
        <v>409</v>
      </c>
      <c r="L81" s="248">
        <v>406.2</v>
      </c>
      <c r="M81" s="247">
        <v>196.3</v>
      </c>
      <c r="N81" s="246">
        <v>209.89999999999998</v>
      </c>
      <c r="O81" s="245">
        <v>48.325947808961104</v>
      </c>
    </row>
    <row r="82" spans="1:15" ht="21.75" customHeight="1">
      <c r="A82" s="244"/>
      <c r="B82" s="257"/>
      <c r="C82" s="256"/>
      <c r="D82" s="256"/>
      <c r="E82" s="263"/>
      <c r="F82" s="262" t="s">
        <v>1252</v>
      </c>
      <c r="G82" s="261"/>
      <c r="H82" s="252">
        <v>40</v>
      </c>
      <c r="I82" s="251">
        <v>113</v>
      </c>
      <c r="J82" s="250">
        <v>1000240</v>
      </c>
      <c r="K82" s="249">
        <v>122</v>
      </c>
      <c r="L82" s="248">
        <v>406.2</v>
      </c>
      <c r="M82" s="247">
        <v>196.3</v>
      </c>
      <c r="N82" s="246">
        <v>209.89999999999998</v>
      </c>
      <c r="O82" s="245">
        <v>48.325947808961104</v>
      </c>
    </row>
    <row r="83" spans="1:15" ht="21.75" customHeight="1" hidden="1">
      <c r="A83" s="244"/>
      <c r="B83" s="257"/>
      <c r="C83" s="256"/>
      <c r="D83" s="256"/>
      <c r="E83" s="263"/>
      <c r="F83" s="262" t="s">
        <v>1187</v>
      </c>
      <c r="G83" s="261"/>
      <c r="H83" s="252">
        <v>40</v>
      </c>
      <c r="I83" s="251">
        <v>113</v>
      </c>
      <c r="J83" s="250">
        <v>1000240</v>
      </c>
      <c r="K83" s="249">
        <v>244</v>
      </c>
      <c r="L83" s="248">
        <v>0</v>
      </c>
      <c r="M83" s="247">
        <v>0</v>
      </c>
      <c r="N83" s="246">
        <v>0</v>
      </c>
      <c r="O83" s="245"/>
    </row>
    <row r="84" spans="1:15" ht="21.75" customHeight="1">
      <c r="A84" s="244"/>
      <c r="B84" s="257"/>
      <c r="C84" s="256"/>
      <c r="D84" s="255"/>
      <c r="E84" s="254" t="s">
        <v>1329</v>
      </c>
      <c r="F84" s="254"/>
      <c r="G84" s="253"/>
      <c r="H84" s="252">
        <v>40</v>
      </c>
      <c r="I84" s="251">
        <v>113</v>
      </c>
      <c r="J84" s="250">
        <v>1002501</v>
      </c>
      <c r="K84" s="249" t="s">
        <v>409</v>
      </c>
      <c r="L84" s="248">
        <v>11916.6</v>
      </c>
      <c r="M84" s="247">
        <v>2447.5</v>
      </c>
      <c r="N84" s="246">
        <v>9469.1</v>
      </c>
      <c r="O84" s="245">
        <v>20.53857643958847</v>
      </c>
    </row>
    <row r="85" spans="1:15" ht="21.75" customHeight="1">
      <c r="A85" s="244"/>
      <c r="B85" s="257"/>
      <c r="C85" s="256"/>
      <c r="D85" s="256"/>
      <c r="E85" s="263"/>
      <c r="F85" s="262" t="s">
        <v>1187</v>
      </c>
      <c r="G85" s="261"/>
      <c r="H85" s="252">
        <v>40</v>
      </c>
      <c r="I85" s="251">
        <v>113</v>
      </c>
      <c r="J85" s="250">
        <v>1002501</v>
      </c>
      <c r="K85" s="249">
        <v>244</v>
      </c>
      <c r="L85" s="248">
        <v>11843.6</v>
      </c>
      <c r="M85" s="247">
        <v>2405.5</v>
      </c>
      <c r="N85" s="246">
        <v>9438.1</v>
      </c>
      <c r="O85" s="245">
        <v>20.310547468675065</v>
      </c>
    </row>
    <row r="86" spans="1:15" ht="12.75" customHeight="1">
      <c r="A86" s="244"/>
      <c r="B86" s="257"/>
      <c r="C86" s="256"/>
      <c r="D86" s="256"/>
      <c r="E86" s="263"/>
      <c r="F86" s="262" t="s">
        <v>1287</v>
      </c>
      <c r="G86" s="261"/>
      <c r="H86" s="252">
        <v>40</v>
      </c>
      <c r="I86" s="251">
        <v>113</v>
      </c>
      <c r="J86" s="250">
        <v>1002501</v>
      </c>
      <c r="K86" s="249">
        <v>852</v>
      </c>
      <c r="L86" s="248">
        <v>73</v>
      </c>
      <c r="M86" s="247">
        <v>42</v>
      </c>
      <c r="N86" s="246">
        <v>31</v>
      </c>
      <c r="O86" s="245">
        <v>57.534246575342465</v>
      </c>
    </row>
    <row r="87" spans="1:15" ht="32.25" customHeight="1">
      <c r="A87" s="244"/>
      <c r="B87" s="257"/>
      <c r="C87" s="256"/>
      <c r="D87" s="255"/>
      <c r="E87" s="254" t="s">
        <v>1380</v>
      </c>
      <c r="F87" s="254"/>
      <c r="G87" s="253"/>
      <c r="H87" s="252">
        <v>40</v>
      </c>
      <c r="I87" s="251">
        <v>113</v>
      </c>
      <c r="J87" s="250">
        <v>1002601</v>
      </c>
      <c r="K87" s="249" t="s">
        <v>409</v>
      </c>
      <c r="L87" s="248">
        <v>1144</v>
      </c>
      <c r="M87" s="247">
        <v>1.2</v>
      </c>
      <c r="N87" s="246">
        <v>1142.8</v>
      </c>
      <c r="O87" s="245">
        <v>0.1048951048951049</v>
      </c>
    </row>
    <row r="88" spans="1:15" ht="21.75" customHeight="1">
      <c r="A88" s="244"/>
      <c r="B88" s="257"/>
      <c r="C88" s="256"/>
      <c r="D88" s="256"/>
      <c r="E88" s="263"/>
      <c r="F88" s="262" t="s">
        <v>1187</v>
      </c>
      <c r="G88" s="261"/>
      <c r="H88" s="252">
        <v>40</v>
      </c>
      <c r="I88" s="251">
        <v>113</v>
      </c>
      <c r="J88" s="250">
        <v>1002601</v>
      </c>
      <c r="K88" s="249">
        <v>244</v>
      </c>
      <c r="L88" s="248">
        <v>1144</v>
      </c>
      <c r="M88" s="247">
        <v>1.2</v>
      </c>
      <c r="N88" s="246">
        <v>1142.8</v>
      </c>
      <c r="O88" s="245">
        <v>0.1048951048951049</v>
      </c>
    </row>
    <row r="89" spans="1:15" ht="32.25" customHeight="1">
      <c r="A89" s="244"/>
      <c r="B89" s="257"/>
      <c r="C89" s="256"/>
      <c r="D89" s="255"/>
      <c r="E89" s="254" t="s">
        <v>1379</v>
      </c>
      <c r="F89" s="254"/>
      <c r="G89" s="253"/>
      <c r="H89" s="252">
        <v>40</v>
      </c>
      <c r="I89" s="251">
        <v>113</v>
      </c>
      <c r="J89" s="250">
        <v>1005431</v>
      </c>
      <c r="K89" s="249" t="s">
        <v>409</v>
      </c>
      <c r="L89" s="248">
        <v>4356</v>
      </c>
      <c r="M89" s="247">
        <v>121.4</v>
      </c>
      <c r="N89" s="246">
        <v>4234.6</v>
      </c>
      <c r="O89" s="245">
        <v>2.7869605142332414</v>
      </c>
    </row>
    <row r="90" spans="1:15" ht="21.75" customHeight="1">
      <c r="A90" s="244"/>
      <c r="B90" s="257"/>
      <c r="C90" s="256"/>
      <c r="D90" s="256"/>
      <c r="E90" s="263"/>
      <c r="F90" s="262" t="s">
        <v>1187</v>
      </c>
      <c r="G90" s="261"/>
      <c r="H90" s="252">
        <v>40</v>
      </c>
      <c r="I90" s="251">
        <v>113</v>
      </c>
      <c r="J90" s="250">
        <v>1005431</v>
      </c>
      <c r="K90" s="249">
        <v>244</v>
      </c>
      <c r="L90" s="248">
        <v>4356</v>
      </c>
      <c r="M90" s="247">
        <v>121.4</v>
      </c>
      <c r="N90" s="246">
        <v>4234.6</v>
      </c>
      <c r="O90" s="245">
        <v>2.7869605142332414</v>
      </c>
    </row>
    <row r="91" spans="1:15" ht="42.75" customHeight="1">
      <c r="A91" s="244"/>
      <c r="B91" s="257"/>
      <c r="C91" s="256"/>
      <c r="D91" s="255"/>
      <c r="E91" s="254" t="s">
        <v>1395</v>
      </c>
      <c r="F91" s="254"/>
      <c r="G91" s="253"/>
      <c r="H91" s="252">
        <v>40</v>
      </c>
      <c r="I91" s="251">
        <v>113</v>
      </c>
      <c r="J91" s="250">
        <v>1125529</v>
      </c>
      <c r="K91" s="249" t="s">
        <v>409</v>
      </c>
      <c r="L91" s="248">
        <v>3.8</v>
      </c>
      <c r="M91" s="247">
        <v>0</v>
      </c>
      <c r="N91" s="246">
        <v>3.8</v>
      </c>
      <c r="O91" s="245">
        <v>0</v>
      </c>
    </row>
    <row r="92" spans="1:15" ht="21.75" customHeight="1">
      <c r="A92" s="244"/>
      <c r="B92" s="257"/>
      <c r="C92" s="256"/>
      <c r="D92" s="256"/>
      <c r="E92" s="263"/>
      <c r="F92" s="262" t="s">
        <v>1187</v>
      </c>
      <c r="G92" s="261"/>
      <c r="H92" s="252">
        <v>40</v>
      </c>
      <c r="I92" s="251">
        <v>113</v>
      </c>
      <c r="J92" s="250">
        <v>1125529</v>
      </c>
      <c r="K92" s="249">
        <v>244</v>
      </c>
      <c r="L92" s="248">
        <v>3.8</v>
      </c>
      <c r="M92" s="247">
        <v>0</v>
      </c>
      <c r="N92" s="246">
        <v>3.8</v>
      </c>
      <c r="O92" s="245">
        <v>0</v>
      </c>
    </row>
    <row r="93" spans="1:15" ht="32.25" customHeight="1">
      <c r="A93" s="244"/>
      <c r="B93" s="257"/>
      <c r="C93" s="256"/>
      <c r="D93" s="255"/>
      <c r="E93" s="254" t="s">
        <v>1347</v>
      </c>
      <c r="F93" s="254"/>
      <c r="G93" s="253"/>
      <c r="H93" s="252">
        <v>40</v>
      </c>
      <c r="I93" s="251">
        <v>113</v>
      </c>
      <c r="J93" s="250">
        <v>2010240</v>
      </c>
      <c r="K93" s="249" t="s">
        <v>409</v>
      </c>
      <c r="L93" s="248">
        <v>260</v>
      </c>
      <c r="M93" s="247">
        <v>205.5</v>
      </c>
      <c r="N93" s="246">
        <v>54.5</v>
      </c>
      <c r="O93" s="245">
        <v>79.03846153846153</v>
      </c>
    </row>
    <row r="94" spans="1:15" ht="21.75" customHeight="1">
      <c r="A94" s="244"/>
      <c r="B94" s="257"/>
      <c r="C94" s="256"/>
      <c r="D94" s="256"/>
      <c r="E94" s="263"/>
      <c r="F94" s="262" t="s">
        <v>1252</v>
      </c>
      <c r="G94" s="261"/>
      <c r="H94" s="252">
        <v>40</v>
      </c>
      <c r="I94" s="251">
        <v>113</v>
      </c>
      <c r="J94" s="250">
        <v>2010240</v>
      </c>
      <c r="K94" s="249">
        <v>122</v>
      </c>
      <c r="L94" s="248">
        <v>260</v>
      </c>
      <c r="M94" s="247">
        <v>205.5</v>
      </c>
      <c r="N94" s="246">
        <v>54.5</v>
      </c>
      <c r="O94" s="245">
        <v>79.03846153846153</v>
      </c>
    </row>
    <row r="95" spans="1:15" ht="21.75" customHeight="1">
      <c r="A95" s="244"/>
      <c r="B95" s="257"/>
      <c r="C95" s="256"/>
      <c r="D95" s="256"/>
      <c r="E95" s="263"/>
      <c r="F95" s="262" t="s">
        <v>1187</v>
      </c>
      <c r="G95" s="261"/>
      <c r="H95" s="252">
        <v>40</v>
      </c>
      <c r="I95" s="251">
        <v>113</v>
      </c>
      <c r="J95" s="250">
        <v>2010240</v>
      </c>
      <c r="K95" s="249">
        <v>244</v>
      </c>
      <c r="L95" s="248">
        <v>0</v>
      </c>
      <c r="M95" s="247">
        <v>0</v>
      </c>
      <c r="N95" s="246">
        <v>0</v>
      </c>
      <c r="O95" s="245"/>
    </row>
    <row r="96" spans="1:15" ht="32.25" customHeight="1">
      <c r="A96" s="244"/>
      <c r="B96" s="257"/>
      <c r="C96" s="256"/>
      <c r="D96" s="255"/>
      <c r="E96" s="254" t="s">
        <v>1346</v>
      </c>
      <c r="F96" s="254"/>
      <c r="G96" s="253"/>
      <c r="H96" s="252">
        <v>40</v>
      </c>
      <c r="I96" s="251">
        <v>113</v>
      </c>
      <c r="J96" s="250">
        <v>2210240</v>
      </c>
      <c r="K96" s="249" t="s">
        <v>409</v>
      </c>
      <c r="L96" s="248">
        <v>1904.5</v>
      </c>
      <c r="M96" s="247">
        <v>1469.3</v>
      </c>
      <c r="N96" s="246">
        <v>435.20000000000005</v>
      </c>
      <c r="O96" s="245">
        <v>77.1488579679706</v>
      </c>
    </row>
    <row r="97" spans="1:15" ht="21.75" customHeight="1">
      <c r="A97" s="244"/>
      <c r="B97" s="257"/>
      <c r="C97" s="256"/>
      <c r="D97" s="256"/>
      <c r="E97" s="263"/>
      <c r="F97" s="262" t="s">
        <v>1252</v>
      </c>
      <c r="G97" s="261"/>
      <c r="H97" s="252">
        <v>40</v>
      </c>
      <c r="I97" s="251">
        <v>113</v>
      </c>
      <c r="J97" s="250">
        <v>2210240</v>
      </c>
      <c r="K97" s="249">
        <v>122</v>
      </c>
      <c r="L97" s="248">
        <v>1904.5</v>
      </c>
      <c r="M97" s="247">
        <v>1469.3</v>
      </c>
      <c r="N97" s="246">
        <v>435.20000000000005</v>
      </c>
      <c r="O97" s="245">
        <v>77.1488579679706</v>
      </c>
    </row>
    <row r="98" spans="1:15" ht="21.75" customHeight="1" hidden="1">
      <c r="A98" s="244"/>
      <c r="B98" s="257"/>
      <c r="C98" s="256"/>
      <c r="D98" s="256"/>
      <c r="E98" s="263"/>
      <c r="F98" s="262" t="s">
        <v>1187</v>
      </c>
      <c r="G98" s="261"/>
      <c r="H98" s="252">
        <v>40</v>
      </c>
      <c r="I98" s="251">
        <v>113</v>
      </c>
      <c r="J98" s="250">
        <v>2210240</v>
      </c>
      <c r="K98" s="249">
        <v>244</v>
      </c>
      <c r="L98" s="248">
        <v>0</v>
      </c>
      <c r="M98" s="247">
        <v>0</v>
      </c>
      <c r="N98" s="246">
        <v>0</v>
      </c>
      <c r="O98" s="245"/>
    </row>
    <row r="99" spans="1:15" ht="53.25" customHeight="1">
      <c r="A99" s="244"/>
      <c r="B99" s="257"/>
      <c r="C99" s="256"/>
      <c r="D99" s="255"/>
      <c r="E99" s="254" t="s">
        <v>1394</v>
      </c>
      <c r="F99" s="254"/>
      <c r="G99" s="253"/>
      <c r="H99" s="252">
        <v>40</v>
      </c>
      <c r="I99" s="251">
        <v>113</v>
      </c>
      <c r="J99" s="250">
        <v>2215517</v>
      </c>
      <c r="K99" s="249" t="s">
        <v>409</v>
      </c>
      <c r="L99" s="248">
        <v>134.6</v>
      </c>
      <c r="M99" s="247">
        <v>133.7</v>
      </c>
      <c r="N99" s="246">
        <v>0.9000000000000057</v>
      </c>
      <c r="O99" s="245">
        <v>99.33135215453194</v>
      </c>
    </row>
    <row r="100" spans="1:15" ht="12.75" customHeight="1">
      <c r="A100" s="244"/>
      <c r="B100" s="257"/>
      <c r="C100" s="256"/>
      <c r="D100" s="256"/>
      <c r="E100" s="263"/>
      <c r="F100" s="262" t="s">
        <v>1192</v>
      </c>
      <c r="G100" s="261"/>
      <c r="H100" s="252">
        <v>40</v>
      </c>
      <c r="I100" s="251">
        <v>113</v>
      </c>
      <c r="J100" s="250">
        <v>2215517</v>
      </c>
      <c r="K100" s="249">
        <v>242</v>
      </c>
      <c r="L100" s="248">
        <v>5.1</v>
      </c>
      <c r="M100" s="247">
        <v>5.1</v>
      </c>
      <c r="N100" s="246">
        <v>0</v>
      </c>
      <c r="O100" s="245">
        <v>100</v>
      </c>
    </row>
    <row r="101" spans="1:15" ht="21.75" customHeight="1">
      <c r="A101" s="244"/>
      <c r="B101" s="257"/>
      <c r="C101" s="256"/>
      <c r="D101" s="256"/>
      <c r="E101" s="263"/>
      <c r="F101" s="262" t="s">
        <v>1187</v>
      </c>
      <c r="G101" s="261"/>
      <c r="H101" s="252">
        <v>40</v>
      </c>
      <c r="I101" s="251">
        <v>113</v>
      </c>
      <c r="J101" s="250">
        <v>2215517</v>
      </c>
      <c r="K101" s="249">
        <v>244</v>
      </c>
      <c r="L101" s="248">
        <v>129.5</v>
      </c>
      <c r="M101" s="247">
        <v>128.6</v>
      </c>
      <c r="N101" s="246">
        <v>0.9000000000000057</v>
      </c>
      <c r="O101" s="245">
        <v>99.3050193050193</v>
      </c>
    </row>
    <row r="102" spans="1:15" ht="53.25" customHeight="1">
      <c r="A102" s="244"/>
      <c r="B102" s="257"/>
      <c r="C102" s="256"/>
      <c r="D102" s="255"/>
      <c r="E102" s="254" t="s">
        <v>1393</v>
      </c>
      <c r="F102" s="254"/>
      <c r="G102" s="253"/>
      <c r="H102" s="252">
        <v>40</v>
      </c>
      <c r="I102" s="251">
        <v>113</v>
      </c>
      <c r="J102" s="250">
        <v>2215520</v>
      </c>
      <c r="K102" s="249" t="s">
        <v>409</v>
      </c>
      <c r="L102" s="248">
        <v>3487.8</v>
      </c>
      <c r="M102" s="247">
        <v>2795.3</v>
      </c>
      <c r="N102" s="246">
        <v>692.5</v>
      </c>
      <c r="O102" s="245">
        <v>80.145077125982</v>
      </c>
    </row>
    <row r="103" spans="1:15" ht="21.75" customHeight="1">
      <c r="A103" s="244"/>
      <c r="B103" s="257"/>
      <c r="C103" s="256"/>
      <c r="D103" s="256"/>
      <c r="E103" s="263"/>
      <c r="F103" s="262" t="s">
        <v>1253</v>
      </c>
      <c r="G103" s="261"/>
      <c r="H103" s="252">
        <v>40</v>
      </c>
      <c r="I103" s="251">
        <v>113</v>
      </c>
      <c r="J103" s="250">
        <v>2215520</v>
      </c>
      <c r="K103" s="249">
        <v>121</v>
      </c>
      <c r="L103" s="248">
        <v>2996.4</v>
      </c>
      <c r="M103" s="247">
        <v>2677.2</v>
      </c>
      <c r="N103" s="246">
        <v>319.2000000000003</v>
      </c>
      <c r="O103" s="245">
        <v>89.34721665999199</v>
      </c>
    </row>
    <row r="104" spans="1:15" ht="21.75" customHeight="1">
      <c r="A104" s="244"/>
      <c r="B104" s="257"/>
      <c r="C104" s="256"/>
      <c r="D104" s="256"/>
      <c r="E104" s="263"/>
      <c r="F104" s="262" t="s">
        <v>1252</v>
      </c>
      <c r="G104" s="261"/>
      <c r="H104" s="252">
        <v>40</v>
      </c>
      <c r="I104" s="251">
        <v>113</v>
      </c>
      <c r="J104" s="250">
        <v>2215520</v>
      </c>
      <c r="K104" s="249">
        <v>122</v>
      </c>
      <c r="L104" s="248">
        <v>109.1</v>
      </c>
      <c r="M104" s="247">
        <v>0</v>
      </c>
      <c r="N104" s="246">
        <v>109.1</v>
      </c>
      <c r="O104" s="245">
        <v>0</v>
      </c>
    </row>
    <row r="105" spans="1:15" ht="12.75" customHeight="1">
      <c r="A105" s="244"/>
      <c r="B105" s="257"/>
      <c r="C105" s="256"/>
      <c r="D105" s="256"/>
      <c r="E105" s="263"/>
      <c r="F105" s="262" t="s">
        <v>1192</v>
      </c>
      <c r="G105" s="261"/>
      <c r="H105" s="252">
        <v>40</v>
      </c>
      <c r="I105" s="251">
        <v>113</v>
      </c>
      <c r="J105" s="250">
        <v>2215520</v>
      </c>
      <c r="K105" s="249">
        <v>242</v>
      </c>
      <c r="L105" s="248">
        <v>189.8</v>
      </c>
      <c r="M105" s="247">
        <v>91.8</v>
      </c>
      <c r="N105" s="246">
        <v>98.00000000000001</v>
      </c>
      <c r="O105" s="245">
        <v>48.366701791359326</v>
      </c>
    </row>
    <row r="106" spans="1:15" ht="21.75" customHeight="1">
      <c r="A106" s="244"/>
      <c r="B106" s="257"/>
      <c r="C106" s="256"/>
      <c r="D106" s="256"/>
      <c r="E106" s="263"/>
      <c r="F106" s="262" t="s">
        <v>1187</v>
      </c>
      <c r="G106" s="261"/>
      <c r="H106" s="252">
        <v>40</v>
      </c>
      <c r="I106" s="251">
        <v>113</v>
      </c>
      <c r="J106" s="250">
        <v>2215520</v>
      </c>
      <c r="K106" s="249">
        <v>244</v>
      </c>
      <c r="L106" s="248">
        <v>187.5</v>
      </c>
      <c r="M106" s="247">
        <v>25.6</v>
      </c>
      <c r="N106" s="246">
        <v>161.9</v>
      </c>
      <c r="O106" s="245">
        <v>13.653333333333334</v>
      </c>
    </row>
    <row r="107" spans="1:15" ht="12.75" customHeight="1">
      <c r="A107" s="244"/>
      <c r="B107" s="257"/>
      <c r="C107" s="256"/>
      <c r="D107" s="256"/>
      <c r="E107" s="263"/>
      <c r="F107" s="262" t="s">
        <v>1251</v>
      </c>
      <c r="G107" s="261"/>
      <c r="H107" s="252">
        <v>40</v>
      </c>
      <c r="I107" s="251">
        <v>113</v>
      </c>
      <c r="J107" s="250">
        <v>2215520</v>
      </c>
      <c r="K107" s="249">
        <v>851</v>
      </c>
      <c r="L107" s="248">
        <v>5</v>
      </c>
      <c r="M107" s="247">
        <v>0.7</v>
      </c>
      <c r="N107" s="246">
        <v>4.3</v>
      </c>
      <c r="O107" s="245">
        <v>13.999999999999998</v>
      </c>
    </row>
    <row r="108" spans="1:15" ht="53.25" customHeight="1">
      <c r="A108" s="244"/>
      <c r="B108" s="257"/>
      <c r="C108" s="256"/>
      <c r="D108" s="255"/>
      <c r="E108" s="254" t="s">
        <v>1392</v>
      </c>
      <c r="F108" s="254"/>
      <c r="G108" s="253"/>
      <c r="H108" s="252">
        <v>40</v>
      </c>
      <c r="I108" s="251">
        <v>113</v>
      </c>
      <c r="J108" s="250">
        <v>2215589</v>
      </c>
      <c r="K108" s="249" t="s">
        <v>409</v>
      </c>
      <c r="L108" s="248">
        <v>7855.5</v>
      </c>
      <c r="M108" s="247">
        <v>5671.9</v>
      </c>
      <c r="N108" s="246">
        <v>2183.6000000000004</v>
      </c>
      <c r="O108" s="245">
        <v>72.20291515498694</v>
      </c>
    </row>
    <row r="109" spans="1:15" ht="21.75" customHeight="1">
      <c r="A109" s="244"/>
      <c r="B109" s="257"/>
      <c r="C109" s="256"/>
      <c r="D109" s="256"/>
      <c r="E109" s="263"/>
      <c r="F109" s="262" t="s">
        <v>1253</v>
      </c>
      <c r="G109" s="261"/>
      <c r="H109" s="252">
        <v>40</v>
      </c>
      <c r="I109" s="251">
        <v>113</v>
      </c>
      <c r="J109" s="250">
        <v>2215589</v>
      </c>
      <c r="K109" s="249">
        <v>121</v>
      </c>
      <c r="L109" s="248">
        <v>5715.9</v>
      </c>
      <c r="M109" s="247">
        <v>4382.5</v>
      </c>
      <c r="N109" s="246">
        <v>1333.3999999999996</v>
      </c>
      <c r="O109" s="245">
        <v>76.672090134537</v>
      </c>
    </row>
    <row r="110" spans="1:15" ht="21.75" customHeight="1">
      <c r="A110" s="244"/>
      <c r="B110" s="257"/>
      <c r="C110" s="256"/>
      <c r="D110" s="256"/>
      <c r="E110" s="263"/>
      <c r="F110" s="262" t="s">
        <v>1252</v>
      </c>
      <c r="G110" s="261"/>
      <c r="H110" s="252">
        <v>40</v>
      </c>
      <c r="I110" s="251">
        <v>113</v>
      </c>
      <c r="J110" s="250">
        <v>2215589</v>
      </c>
      <c r="K110" s="249">
        <v>122</v>
      </c>
      <c r="L110" s="248">
        <v>387.4</v>
      </c>
      <c r="M110" s="247">
        <v>229.6</v>
      </c>
      <c r="N110" s="246">
        <v>157.79999999999998</v>
      </c>
      <c r="O110" s="245">
        <v>59.266907589055236</v>
      </c>
    </row>
    <row r="111" spans="1:15" ht="12.75" customHeight="1">
      <c r="A111" s="244"/>
      <c r="B111" s="257"/>
      <c r="C111" s="256"/>
      <c r="D111" s="256"/>
      <c r="E111" s="263"/>
      <c r="F111" s="262" t="s">
        <v>1192</v>
      </c>
      <c r="G111" s="261"/>
      <c r="H111" s="252">
        <v>40</v>
      </c>
      <c r="I111" s="251">
        <v>113</v>
      </c>
      <c r="J111" s="250">
        <v>2215589</v>
      </c>
      <c r="K111" s="249">
        <v>242</v>
      </c>
      <c r="L111" s="248">
        <v>256.7</v>
      </c>
      <c r="M111" s="247">
        <v>147.7</v>
      </c>
      <c r="N111" s="246">
        <v>109</v>
      </c>
      <c r="O111" s="245">
        <v>57.537982080249314</v>
      </c>
    </row>
    <row r="112" spans="1:15" ht="21.75" customHeight="1">
      <c r="A112" s="244"/>
      <c r="B112" s="257"/>
      <c r="C112" s="256"/>
      <c r="D112" s="256"/>
      <c r="E112" s="263"/>
      <c r="F112" s="262" t="s">
        <v>1187</v>
      </c>
      <c r="G112" s="261"/>
      <c r="H112" s="252">
        <v>40</v>
      </c>
      <c r="I112" s="251">
        <v>113</v>
      </c>
      <c r="J112" s="250">
        <v>2215589</v>
      </c>
      <c r="K112" s="249">
        <v>244</v>
      </c>
      <c r="L112" s="248">
        <v>1493.5</v>
      </c>
      <c r="M112" s="247">
        <v>911.3</v>
      </c>
      <c r="N112" s="246">
        <v>582.2</v>
      </c>
      <c r="O112" s="245">
        <v>61.01774355540675</v>
      </c>
    </row>
    <row r="113" spans="1:15" ht="12.75" customHeight="1">
      <c r="A113" s="244"/>
      <c r="B113" s="257"/>
      <c r="C113" s="256"/>
      <c r="D113" s="256"/>
      <c r="E113" s="263"/>
      <c r="F113" s="262" t="s">
        <v>1251</v>
      </c>
      <c r="G113" s="261"/>
      <c r="H113" s="252">
        <v>40</v>
      </c>
      <c r="I113" s="251">
        <v>113</v>
      </c>
      <c r="J113" s="250">
        <v>2215589</v>
      </c>
      <c r="K113" s="249">
        <v>851</v>
      </c>
      <c r="L113" s="248">
        <v>2</v>
      </c>
      <c r="M113" s="247">
        <v>0.8</v>
      </c>
      <c r="N113" s="246">
        <v>1.2</v>
      </c>
      <c r="O113" s="245">
        <v>40</v>
      </c>
    </row>
    <row r="114" spans="1:15" ht="32.25" customHeight="1">
      <c r="A114" s="244"/>
      <c r="B114" s="257"/>
      <c r="C114" s="256"/>
      <c r="D114" s="255"/>
      <c r="E114" s="254" t="s">
        <v>1333</v>
      </c>
      <c r="F114" s="254"/>
      <c r="G114" s="253"/>
      <c r="H114" s="252">
        <v>40</v>
      </c>
      <c r="I114" s="251">
        <v>113</v>
      </c>
      <c r="J114" s="250">
        <v>2230059</v>
      </c>
      <c r="K114" s="249" t="s">
        <v>409</v>
      </c>
      <c r="L114" s="248">
        <v>78984.9</v>
      </c>
      <c r="M114" s="247">
        <v>54648.6</v>
      </c>
      <c r="N114" s="246">
        <v>24336.299999999996</v>
      </c>
      <c r="O114" s="245">
        <v>69.18866770737192</v>
      </c>
    </row>
    <row r="115" spans="1:15" ht="21.75" customHeight="1">
      <c r="A115" s="244"/>
      <c r="B115" s="257"/>
      <c r="C115" s="256"/>
      <c r="D115" s="256"/>
      <c r="E115" s="263"/>
      <c r="F115" s="262" t="s">
        <v>1194</v>
      </c>
      <c r="G115" s="261"/>
      <c r="H115" s="252">
        <v>40</v>
      </c>
      <c r="I115" s="251">
        <v>113</v>
      </c>
      <c r="J115" s="250">
        <v>2230059</v>
      </c>
      <c r="K115" s="249">
        <v>111</v>
      </c>
      <c r="L115" s="248">
        <v>35946.5</v>
      </c>
      <c r="M115" s="247">
        <v>28496.9</v>
      </c>
      <c r="N115" s="246">
        <v>7449.5999999999985</v>
      </c>
      <c r="O115" s="245">
        <v>79.27586830428554</v>
      </c>
    </row>
    <row r="116" spans="1:15" ht="12.75" customHeight="1">
      <c r="A116" s="244"/>
      <c r="B116" s="257"/>
      <c r="C116" s="256"/>
      <c r="D116" s="256"/>
      <c r="E116" s="263"/>
      <c r="F116" s="262" t="s">
        <v>1288</v>
      </c>
      <c r="G116" s="261"/>
      <c r="H116" s="252">
        <v>40</v>
      </c>
      <c r="I116" s="251">
        <v>113</v>
      </c>
      <c r="J116" s="250">
        <v>2230059</v>
      </c>
      <c r="K116" s="249">
        <v>112</v>
      </c>
      <c r="L116" s="248">
        <v>992</v>
      </c>
      <c r="M116" s="247">
        <v>699.7</v>
      </c>
      <c r="N116" s="246">
        <v>292.29999999999995</v>
      </c>
      <c r="O116" s="245">
        <v>70.5342741935484</v>
      </c>
    </row>
    <row r="117" spans="1:15" ht="12.75" customHeight="1">
      <c r="A117" s="244"/>
      <c r="B117" s="257"/>
      <c r="C117" s="256"/>
      <c r="D117" s="256"/>
      <c r="E117" s="263"/>
      <c r="F117" s="262" t="s">
        <v>1192</v>
      </c>
      <c r="G117" s="261"/>
      <c r="H117" s="252">
        <v>40</v>
      </c>
      <c r="I117" s="251">
        <v>113</v>
      </c>
      <c r="J117" s="250">
        <v>2230059</v>
      </c>
      <c r="K117" s="249">
        <v>242</v>
      </c>
      <c r="L117" s="248">
        <v>3357.2</v>
      </c>
      <c r="M117" s="247">
        <v>1747.4</v>
      </c>
      <c r="N117" s="246">
        <v>1609.7999999999997</v>
      </c>
      <c r="O117" s="245">
        <v>52.04932681996903</v>
      </c>
    </row>
    <row r="118" spans="1:15" ht="21.75" customHeight="1">
      <c r="A118" s="244"/>
      <c r="B118" s="257"/>
      <c r="C118" s="256"/>
      <c r="D118" s="256"/>
      <c r="E118" s="263"/>
      <c r="F118" s="262" t="s">
        <v>1187</v>
      </c>
      <c r="G118" s="261"/>
      <c r="H118" s="252">
        <v>40</v>
      </c>
      <c r="I118" s="251">
        <v>113</v>
      </c>
      <c r="J118" s="250">
        <v>2230059</v>
      </c>
      <c r="K118" s="249">
        <v>244</v>
      </c>
      <c r="L118" s="248">
        <v>37769.3</v>
      </c>
      <c r="M118" s="247">
        <v>23099.9</v>
      </c>
      <c r="N118" s="246">
        <v>14669.400000000001</v>
      </c>
      <c r="O118" s="245">
        <v>61.160519257704</v>
      </c>
    </row>
    <row r="119" spans="1:15" ht="42.75" customHeight="1">
      <c r="A119" s="244"/>
      <c r="B119" s="257"/>
      <c r="C119" s="256"/>
      <c r="D119" s="256"/>
      <c r="E119" s="263"/>
      <c r="F119" s="262" t="s">
        <v>1332</v>
      </c>
      <c r="G119" s="261"/>
      <c r="H119" s="252">
        <v>40</v>
      </c>
      <c r="I119" s="251">
        <v>113</v>
      </c>
      <c r="J119" s="250">
        <v>2230059</v>
      </c>
      <c r="K119" s="249">
        <v>831</v>
      </c>
      <c r="L119" s="248">
        <v>60.9</v>
      </c>
      <c r="M119" s="247">
        <v>60.9</v>
      </c>
      <c r="N119" s="246">
        <v>0</v>
      </c>
      <c r="O119" s="245">
        <v>100</v>
      </c>
    </row>
    <row r="120" spans="1:15" ht="12.75" customHeight="1">
      <c r="A120" s="244"/>
      <c r="B120" s="257"/>
      <c r="C120" s="256"/>
      <c r="D120" s="256"/>
      <c r="E120" s="263"/>
      <c r="F120" s="262" t="s">
        <v>1251</v>
      </c>
      <c r="G120" s="261"/>
      <c r="H120" s="252">
        <v>40</v>
      </c>
      <c r="I120" s="251">
        <v>113</v>
      </c>
      <c r="J120" s="250">
        <v>2230059</v>
      </c>
      <c r="K120" s="249">
        <v>851</v>
      </c>
      <c r="L120" s="248">
        <v>738</v>
      </c>
      <c r="M120" s="247">
        <v>486.8</v>
      </c>
      <c r="N120" s="246">
        <v>251.2</v>
      </c>
      <c r="O120" s="245">
        <v>65.96205962059621</v>
      </c>
    </row>
    <row r="121" spans="1:15" ht="12.75" customHeight="1">
      <c r="A121" s="244"/>
      <c r="B121" s="257"/>
      <c r="C121" s="256"/>
      <c r="D121" s="256"/>
      <c r="E121" s="263"/>
      <c r="F121" s="262" t="s">
        <v>1287</v>
      </c>
      <c r="G121" s="261"/>
      <c r="H121" s="252">
        <v>40</v>
      </c>
      <c r="I121" s="251">
        <v>113</v>
      </c>
      <c r="J121" s="250">
        <v>2230059</v>
      </c>
      <c r="K121" s="249">
        <v>852</v>
      </c>
      <c r="L121" s="248">
        <v>121</v>
      </c>
      <c r="M121" s="247">
        <v>57</v>
      </c>
      <c r="N121" s="246">
        <v>64</v>
      </c>
      <c r="O121" s="245">
        <v>47.107438016528924</v>
      </c>
    </row>
    <row r="122" spans="1:15" ht="12.75" customHeight="1">
      <c r="A122" s="244"/>
      <c r="B122" s="257"/>
      <c r="C122" s="256"/>
      <c r="D122" s="255"/>
      <c r="E122" s="254" t="s">
        <v>1378</v>
      </c>
      <c r="F122" s="254"/>
      <c r="G122" s="253"/>
      <c r="H122" s="252">
        <v>40</v>
      </c>
      <c r="I122" s="251">
        <v>113</v>
      </c>
      <c r="J122" s="250">
        <v>4010059</v>
      </c>
      <c r="K122" s="249" t="s">
        <v>409</v>
      </c>
      <c r="L122" s="248">
        <v>1953.1</v>
      </c>
      <c r="M122" s="247">
        <v>929.2</v>
      </c>
      <c r="N122" s="246">
        <v>1023.8999999999999</v>
      </c>
      <c r="O122" s="245">
        <v>47.5756489683068</v>
      </c>
    </row>
    <row r="123" spans="1:15" ht="21.75" customHeight="1" hidden="1">
      <c r="A123" s="244"/>
      <c r="B123" s="257"/>
      <c r="C123" s="256"/>
      <c r="D123" s="256"/>
      <c r="E123" s="263"/>
      <c r="F123" s="262" t="s">
        <v>1194</v>
      </c>
      <c r="G123" s="261"/>
      <c r="H123" s="252">
        <v>40</v>
      </c>
      <c r="I123" s="251">
        <v>113</v>
      </c>
      <c r="J123" s="250">
        <v>4010059</v>
      </c>
      <c r="K123" s="249">
        <v>111</v>
      </c>
      <c r="L123" s="248">
        <v>0</v>
      </c>
      <c r="M123" s="247">
        <v>0</v>
      </c>
      <c r="N123" s="246">
        <v>0</v>
      </c>
      <c r="O123" s="245"/>
    </row>
    <row r="124" spans="1:15" ht="21.75" customHeight="1">
      <c r="A124" s="244"/>
      <c r="B124" s="257"/>
      <c r="C124" s="256"/>
      <c r="D124" s="256"/>
      <c r="E124" s="263"/>
      <c r="F124" s="262" t="s">
        <v>1187</v>
      </c>
      <c r="G124" s="261"/>
      <c r="H124" s="252">
        <v>40</v>
      </c>
      <c r="I124" s="251">
        <v>113</v>
      </c>
      <c r="J124" s="250">
        <v>4010059</v>
      </c>
      <c r="K124" s="249">
        <v>244</v>
      </c>
      <c r="L124" s="248">
        <v>1953.1</v>
      </c>
      <c r="M124" s="247">
        <v>929.2</v>
      </c>
      <c r="N124" s="246">
        <v>1023.8999999999999</v>
      </c>
      <c r="O124" s="245">
        <v>47.5756489683068</v>
      </c>
    </row>
    <row r="125" spans="1:15" ht="12.75" customHeight="1" hidden="1">
      <c r="A125" s="244"/>
      <c r="B125" s="257"/>
      <c r="C125" s="256"/>
      <c r="D125" s="255"/>
      <c r="E125" s="254" t="s">
        <v>1345</v>
      </c>
      <c r="F125" s="254"/>
      <c r="G125" s="253"/>
      <c r="H125" s="252">
        <v>40</v>
      </c>
      <c r="I125" s="251">
        <v>113</v>
      </c>
      <c r="J125" s="250">
        <v>4010240</v>
      </c>
      <c r="K125" s="249" t="s">
        <v>409</v>
      </c>
      <c r="L125" s="248">
        <v>0</v>
      </c>
      <c r="M125" s="247">
        <v>0</v>
      </c>
      <c r="N125" s="246">
        <v>0</v>
      </c>
      <c r="O125" s="245"/>
    </row>
    <row r="126" spans="1:15" ht="21.75" customHeight="1" hidden="1">
      <c r="A126" s="244"/>
      <c r="B126" s="257"/>
      <c r="C126" s="256"/>
      <c r="D126" s="256"/>
      <c r="E126" s="263"/>
      <c r="F126" s="262" t="s">
        <v>1187</v>
      </c>
      <c r="G126" s="261"/>
      <c r="H126" s="252">
        <v>40</v>
      </c>
      <c r="I126" s="251">
        <v>113</v>
      </c>
      <c r="J126" s="250">
        <v>4010240</v>
      </c>
      <c r="K126" s="249">
        <v>244</v>
      </c>
      <c r="L126" s="248">
        <v>0</v>
      </c>
      <c r="M126" s="247">
        <v>0</v>
      </c>
      <c r="N126" s="246">
        <v>0</v>
      </c>
      <c r="O126" s="245"/>
    </row>
    <row r="127" spans="1:15" ht="12.75" customHeight="1">
      <c r="A127" s="244"/>
      <c r="B127" s="257"/>
      <c r="C127" s="256"/>
      <c r="D127" s="255"/>
      <c r="E127" s="254" t="s">
        <v>1391</v>
      </c>
      <c r="F127" s="254"/>
      <c r="G127" s="253"/>
      <c r="H127" s="252">
        <v>40</v>
      </c>
      <c r="I127" s="251">
        <v>113</v>
      </c>
      <c r="J127" s="250">
        <v>4012501</v>
      </c>
      <c r="K127" s="249" t="s">
        <v>409</v>
      </c>
      <c r="L127" s="248">
        <v>4864.4</v>
      </c>
      <c r="M127" s="247">
        <v>1928.3</v>
      </c>
      <c r="N127" s="246">
        <v>2936.0999999999995</v>
      </c>
      <c r="O127" s="245">
        <v>39.64106570183373</v>
      </c>
    </row>
    <row r="128" spans="1:15" ht="21.75" customHeight="1">
      <c r="A128" s="244"/>
      <c r="B128" s="257"/>
      <c r="C128" s="256"/>
      <c r="D128" s="256"/>
      <c r="E128" s="263"/>
      <c r="F128" s="262" t="s">
        <v>1187</v>
      </c>
      <c r="G128" s="261"/>
      <c r="H128" s="252">
        <v>40</v>
      </c>
      <c r="I128" s="251">
        <v>113</v>
      </c>
      <c r="J128" s="250">
        <v>4012501</v>
      </c>
      <c r="K128" s="249">
        <v>244</v>
      </c>
      <c r="L128" s="248">
        <v>864.4</v>
      </c>
      <c r="M128" s="247">
        <v>262.2</v>
      </c>
      <c r="N128" s="246">
        <v>602.2</v>
      </c>
      <c r="O128" s="245">
        <v>30.333179083757518</v>
      </c>
    </row>
    <row r="129" spans="1:15" ht="42.75" customHeight="1">
      <c r="A129" s="244"/>
      <c r="B129" s="257"/>
      <c r="C129" s="256"/>
      <c r="D129" s="256"/>
      <c r="E129" s="263"/>
      <c r="F129" s="262" t="s">
        <v>1332</v>
      </c>
      <c r="G129" s="261"/>
      <c r="H129" s="252">
        <v>40</v>
      </c>
      <c r="I129" s="251">
        <v>113</v>
      </c>
      <c r="J129" s="250">
        <v>4012501</v>
      </c>
      <c r="K129" s="249">
        <v>831</v>
      </c>
      <c r="L129" s="248">
        <v>4000</v>
      </c>
      <c r="M129" s="247">
        <v>1666.1</v>
      </c>
      <c r="N129" s="246">
        <v>2333.9</v>
      </c>
      <c r="O129" s="245">
        <v>41.6525</v>
      </c>
    </row>
    <row r="130" spans="1:15" ht="12.75" customHeight="1">
      <c r="A130" s="244"/>
      <c r="B130" s="257"/>
      <c r="C130" s="256"/>
      <c r="D130" s="255"/>
      <c r="E130" s="254" t="s">
        <v>1390</v>
      </c>
      <c r="F130" s="254"/>
      <c r="G130" s="253"/>
      <c r="H130" s="252">
        <v>40</v>
      </c>
      <c r="I130" s="251">
        <v>113</v>
      </c>
      <c r="J130" s="250">
        <v>4012702</v>
      </c>
      <c r="K130" s="249" t="s">
        <v>409</v>
      </c>
      <c r="L130" s="248">
        <v>300</v>
      </c>
      <c r="M130" s="247">
        <v>216</v>
      </c>
      <c r="N130" s="246">
        <v>84</v>
      </c>
      <c r="O130" s="245">
        <v>72</v>
      </c>
    </row>
    <row r="131" spans="1:15" ht="12.75" customHeight="1">
      <c r="A131" s="244"/>
      <c r="B131" s="257"/>
      <c r="C131" s="256"/>
      <c r="D131" s="256"/>
      <c r="E131" s="263"/>
      <c r="F131" s="262" t="s">
        <v>1331</v>
      </c>
      <c r="G131" s="261"/>
      <c r="H131" s="252">
        <v>40</v>
      </c>
      <c r="I131" s="251">
        <v>113</v>
      </c>
      <c r="J131" s="250">
        <v>4012702</v>
      </c>
      <c r="K131" s="249">
        <v>853</v>
      </c>
      <c r="L131" s="248">
        <v>300</v>
      </c>
      <c r="M131" s="247">
        <v>216</v>
      </c>
      <c r="N131" s="246">
        <v>84</v>
      </c>
      <c r="O131" s="245">
        <v>72</v>
      </c>
    </row>
    <row r="132" spans="1:15" ht="12.75" customHeight="1">
      <c r="A132" s="244"/>
      <c r="B132" s="257"/>
      <c r="C132" s="256"/>
      <c r="D132" s="255"/>
      <c r="E132" s="254" t="s">
        <v>1389</v>
      </c>
      <c r="F132" s="254"/>
      <c r="G132" s="253"/>
      <c r="H132" s="252">
        <v>40</v>
      </c>
      <c r="I132" s="251">
        <v>113</v>
      </c>
      <c r="J132" s="250">
        <v>4012901</v>
      </c>
      <c r="K132" s="249" t="s">
        <v>409</v>
      </c>
      <c r="L132" s="248">
        <v>361.4</v>
      </c>
      <c r="M132" s="247">
        <v>133.5</v>
      </c>
      <c r="N132" s="246">
        <v>227.89999999999998</v>
      </c>
      <c r="O132" s="245">
        <v>36.93967902600996</v>
      </c>
    </row>
    <row r="133" spans="1:15" ht="21.75" customHeight="1">
      <c r="A133" s="244"/>
      <c r="B133" s="257"/>
      <c r="C133" s="256"/>
      <c r="D133" s="256"/>
      <c r="E133" s="263"/>
      <c r="F133" s="262" t="s">
        <v>1187</v>
      </c>
      <c r="G133" s="261"/>
      <c r="H133" s="252">
        <v>40</v>
      </c>
      <c r="I133" s="251">
        <v>113</v>
      </c>
      <c r="J133" s="250">
        <v>4012901</v>
      </c>
      <c r="K133" s="249">
        <v>244</v>
      </c>
      <c r="L133" s="248">
        <v>361.4</v>
      </c>
      <c r="M133" s="247">
        <v>133.5</v>
      </c>
      <c r="N133" s="246">
        <v>227.89999999999998</v>
      </c>
      <c r="O133" s="245">
        <v>36.93967902600996</v>
      </c>
    </row>
    <row r="134" spans="1:15" ht="12.75" customHeight="1" hidden="1">
      <c r="A134" s="244"/>
      <c r="B134" s="257"/>
      <c r="C134" s="256"/>
      <c r="D134" s="255"/>
      <c r="E134" s="254" t="s">
        <v>1388</v>
      </c>
      <c r="F134" s="254"/>
      <c r="G134" s="253"/>
      <c r="H134" s="252">
        <v>40</v>
      </c>
      <c r="I134" s="251">
        <v>113</v>
      </c>
      <c r="J134" s="250">
        <v>4090999</v>
      </c>
      <c r="K134" s="249" t="s">
        <v>409</v>
      </c>
      <c r="L134" s="248">
        <v>0</v>
      </c>
      <c r="M134" s="247">
        <v>0</v>
      </c>
      <c r="N134" s="246">
        <v>0</v>
      </c>
      <c r="O134" s="245"/>
    </row>
    <row r="135" spans="1:15" ht="12.75" customHeight="1" hidden="1">
      <c r="A135" s="244"/>
      <c r="B135" s="257"/>
      <c r="C135" s="256"/>
      <c r="D135" s="256"/>
      <c r="E135" s="263"/>
      <c r="F135" s="262" t="s">
        <v>1387</v>
      </c>
      <c r="G135" s="261"/>
      <c r="H135" s="252">
        <v>40</v>
      </c>
      <c r="I135" s="251">
        <v>113</v>
      </c>
      <c r="J135" s="250">
        <v>4090999</v>
      </c>
      <c r="K135" s="249">
        <v>870</v>
      </c>
      <c r="L135" s="248">
        <v>0</v>
      </c>
      <c r="M135" s="247">
        <v>0</v>
      </c>
      <c r="N135" s="246">
        <v>0</v>
      </c>
      <c r="O135" s="245"/>
    </row>
    <row r="136" spans="1:15" ht="12.75" customHeight="1">
      <c r="A136" s="244"/>
      <c r="B136" s="260"/>
      <c r="C136" s="259" t="s">
        <v>751</v>
      </c>
      <c r="D136" s="259"/>
      <c r="E136" s="259"/>
      <c r="F136" s="259"/>
      <c r="G136" s="258"/>
      <c r="H136" s="252">
        <v>40</v>
      </c>
      <c r="I136" s="251" t="s">
        <v>409</v>
      </c>
      <c r="J136" s="250" t="s">
        <v>409</v>
      </c>
      <c r="K136" s="249" t="s">
        <v>409</v>
      </c>
      <c r="L136" s="248">
        <v>35925.7</v>
      </c>
      <c r="M136" s="247">
        <v>25414.9</v>
      </c>
      <c r="N136" s="246">
        <v>10510.799999999996</v>
      </c>
      <c r="O136" s="245">
        <v>70.74295003298475</v>
      </c>
    </row>
    <row r="137" spans="1:15" ht="12.75" customHeight="1">
      <c r="A137" s="244"/>
      <c r="B137" s="257"/>
      <c r="C137" s="255"/>
      <c r="D137" s="259" t="s">
        <v>1386</v>
      </c>
      <c r="E137" s="259"/>
      <c r="F137" s="259"/>
      <c r="G137" s="258"/>
      <c r="H137" s="252">
        <v>40</v>
      </c>
      <c r="I137" s="251">
        <v>304</v>
      </c>
      <c r="J137" s="250" t="s">
        <v>409</v>
      </c>
      <c r="K137" s="249" t="s">
        <v>409</v>
      </c>
      <c r="L137" s="248">
        <v>7058.2</v>
      </c>
      <c r="M137" s="247">
        <v>5492.4</v>
      </c>
      <c r="N137" s="246">
        <v>1565.8000000000002</v>
      </c>
      <c r="O137" s="245">
        <v>77.81587373551329</v>
      </c>
    </row>
    <row r="138" spans="1:15" ht="53.25" customHeight="1">
      <c r="A138" s="244"/>
      <c r="B138" s="257"/>
      <c r="C138" s="256"/>
      <c r="D138" s="255"/>
      <c r="E138" s="254" t="s">
        <v>1385</v>
      </c>
      <c r="F138" s="254"/>
      <c r="G138" s="253"/>
      <c r="H138" s="252">
        <v>40</v>
      </c>
      <c r="I138" s="251">
        <v>304</v>
      </c>
      <c r="J138" s="250">
        <v>2215930</v>
      </c>
      <c r="K138" s="249" t="s">
        <v>409</v>
      </c>
      <c r="L138" s="248">
        <v>4681.5</v>
      </c>
      <c r="M138" s="247">
        <v>3853.2</v>
      </c>
      <c r="N138" s="246">
        <v>828.3000000000002</v>
      </c>
      <c r="O138" s="245">
        <v>82.30695289971163</v>
      </c>
    </row>
    <row r="139" spans="1:15" ht="21.75" customHeight="1">
      <c r="A139" s="244"/>
      <c r="B139" s="257"/>
      <c r="C139" s="256"/>
      <c r="D139" s="256"/>
      <c r="E139" s="263"/>
      <c r="F139" s="262" t="s">
        <v>1253</v>
      </c>
      <c r="G139" s="261"/>
      <c r="H139" s="252">
        <v>40</v>
      </c>
      <c r="I139" s="251">
        <v>304</v>
      </c>
      <c r="J139" s="250">
        <v>2215930</v>
      </c>
      <c r="K139" s="249">
        <v>121</v>
      </c>
      <c r="L139" s="248">
        <v>4681.5</v>
      </c>
      <c r="M139" s="247">
        <v>3853.2</v>
      </c>
      <c r="N139" s="246">
        <v>828.3000000000002</v>
      </c>
      <c r="O139" s="245">
        <v>82.30695289971163</v>
      </c>
    </row>
    <row r="140" spans="1:15" ht="53.25" customHeight="1">
      <c r="A140" s="244"/>
      <c r="B140" s="257"/>
      <c r="C140" s="256"/>
      <c r="D140" s="255"/>
      <c r="E140" s="254" t="s">
        <v>1384</v>
      </c>
      <c r="F140" s="254"/>
      <c r="G140" s="253"/>
      <c r="H140" s="252">
        <v>40</v>
      </c>
      <c r="I140" s="251">
        <v>304</v>
      </c>
      <c r="J140" s="250">
        <v>2215931</v>
      </c>
      <c r="K140" s="249" t="s">
        <v>409</v>
      </c>
      <c r="L140" s="248">
        <v>2376.7</v>
      </c>
      <c r="M140" s="247">
        <v>1639.2</v>
      </c>
      <c r="N140" s="246">
        <v>737.4999999999998</v>
      </c>
      <c r="O140" s="245">
        <v>68.96957966928936</v>
      </c>
    </row>
    <row r="141" spans="1:15" ht="21.75" customHeight="1">
      <c r="A141" s="244"/>
      <c r="B141" s="257"/>
      <c r="C141" s="256"/>
      <c r="D141" s="256"/>
      <c r="E141" s="263"/>
      <c r="F141" s="262" t="s">
        <v>1253</v>
      </c>
      <c r="G141" s="261"/>
      <c r="H141" s="252">
        <v>40</v>
      </c>
      <c r="I141" s="251">
        <v>304</v>
      </c>
      <c r="J141" s="250">
        <v>2215931</v>
      </c>
      <c r="K141" s="249">
        <v>121</v>
      </c>
      <c r="L141" s="248">
        <v>2055.9</v>
      </c>
      <c r="M141" s="247">
        <v>1482.3</v>
      </c>
      <c r="N141" s="246">
        <v>573.6000000000001</v>
      </c>
      <c r="O141" s="245">
        <v>72.09981030205749</v>
      </c>
    </row>
    <row r="142" spans="1:15" ht="21.75" customHeight="1">
      <c r="A142" s="244"/>
      <c r="B142" s="257"/>
      <c r="C142" s="256"/>
      <c r="D142" s="256"/>
      <c r="E142" s="263"/>
      <c r="F142" s="262" t="s">
        <v>1252</v>
      </c>
      <c r="G142" s="261"/>
      <c r="H142" s="252">
        <v>40</v>
      </c>
      <c r="I142" s="251">
        <v>304</v>
      </c>
      <c r="J142" s="250">
        <v>2215931</v>
      </c>
      <c r="K142" s="249">
        <v>122</v>
      </c>
      <c r="L142" s="248">
        <v>183.9</v>
      </c>
      <c r="M142" s="247">
        <v>55.7</v>
      </c>
      <c r="N142" s="246">
        <v>128.2</v>
      </c>
      <c r="O142" s="245">
        <v>30.288200108754758</v>
      </c>
    </row>
    <row r="143" spans="1:15" ht="12.75" customHeight="1">
      <c r="A143" s="244"/>
      <c r="B143" s="257"/>
      <c r="C143" s="256"/>
      <c r="D143" s="256"/>
      <c r="E143" s="263"/>
      <c r="F143" s="262" t="s">
        <v>1192</v>
      </c>
      <c r="G143" s="261"/>
      <c r="H143" s="252">
        <v>40</v>
      </c>
      <c r="I143" s="251">
        <v>304</v>
      </c>
      <c r="J143" s="250">
        <v>2215931</v>
      </c>
      <c r="K143" s="249">
        <v>242</v>
      </c>
      <c r="L143" s="248">
        <v>136.9</v>
      </c>
      <c r="M143" s="247">
        <v>101.2</v>
      </c>
      <c r="N143" s="246">
        <v>35.7</v>
      </c>
      <c r="O143" s="245">
        <v>73.92257121986852</v>
      </c>
    </row>
    <row r="144" spans="1:15" ht="21.75" customHeight="1" hidden="1">
      <c r="A144" s="244"/>
      <c r="B144" s="257"/>
      <c r="C144" s="256"/>
      <c r="D144" s="256"/>
      <c r="E144" s="263"/>
      <c r="F144" s="262" t="s">
        <v>1187</v>
      </c>
      <c r="G144" s="261"/>
      <c r="H144" s="252">
        <v>40</v>
      </c>
      <c r="I144" s="251">
        <v>304</v>
      </c>
      <c r="J144" s="250">
        <v>2215931</v>
      </c>
      <c r="K144" s="249">
        <v>244</v>
      </c>
      <c r="L144" s="248">
        <v>0</v>
      </c>
      <c r="M144" s="247">
        <v>0</v>
      </c>
      <c r="N144" s="246">
        <v>0</v>
      </c>
      <c r="O144" s="245"/>
    </row>
    <row r="145" spans="1:15" ht="12.75" customHeight="1" hidden="1">
      <c r="A145" s="244"/>
      <c r="B145" s="257"/>
      <c r="C145" s="256"/>
      <c r="D145" s="256"/>
      <c r="E145" s="263"/>
      <c r="F145" s="262" t="s">
        <v>1251</v>
      </c>
      <c r="G145" s="261"/>
      <c r="H145" s="252">
        <v>40</v>
      </c>
      <c r="I145" s="251">
        <v>304</v>
      </c>
      <c r="J145" s="250">
        <v>2215931</v>
      </c>
      <c r="K145" s="249">
        <v>851</v>
      </c>
      <c r="L145" s="248">
        <v>0</v>
      </c>
      <c r="M145" s="247">
        <v>0</v>
      </c>
      <c r="N145" s="246">
        <v>0</v>
      </c>
      <c r="O145" s="245"/>
    </row>
    <row r="146" spans="1:15" ht="21.75" customHeight="1">
      <c r="A146" s="244"/>
      <c r="B146" s="257"/>
      <c r="C146" s="255"/>
      <c r="D146" s="259" t="s">
        <v>1225</v>
      </c>
      <c r="E146" s="259"/>
      <c r="F146" s="259"/>
      <c r="G146" s="258"/>
      <c r="H146" s="252">
        <v>40</v>
      </c>
      <c r="I146" s="251">
        <v>309</v>
      </c>
      <c r="J146" s="250" t="s">
        <v>409</v>
      </c>
      <c r="K146" s="249" t="s">
        <v>409</v>
      </c>
      <c r="L146" s="248">
        <v>28156.6</v>
      </c>
      <c r="M146" s="247">
        <v>19875.4</v>
      </c>
      <c r="N146" s="246">
        <v>8281.199999999997</v>
      </c>
      <c r="O146" s="245">
        <v>70.5887784746738</v>
      </c>
    </row>
    <row r="147" spans="1:15" ht="32.25" customHeight="1">
      <c r="A147" s="244"/>
      <c r="B147" s="257"/>
      <c r="C147" s="256"/>
      <c r="D147" s="255"/>
      <c r="E147" s="254" t="s">
        <v>1383</v>
      </c>
      <c r="F147" s="254"/>
      <c r="G147" s="253"/>
      <c r="H147" s="252">
        <v>40</v>
      </c>
      <c r="I147" s="251">
        <v>309</v>
      </c>
      <c r="J147" s="250">
        <v>112501</v>
      </c>
      <c r="K147" s="249" t="s">
        <v>409</v>
      </c>
      <c r="L147" s="248">
        <v>1709.2</v>
      </c>
      <c r="M147" s="247">
        <v>1073.9</v>
      </c>
      <c r="N147" s="246">
        <v>635.3</v>
      </c>
      <c r="O147" s="245">
        <v>62.83056400655278</v>
      </c>
    </row>
    <row r="148" spans="1:15" ht="12.75" customHeight="1">
      <c r="A148" s="244"/>
      <c r="B148" s="257"/>
      <c r="C148" s="256"/>
      <c r="D148" s="256"/>
      <c r="E148" s="263"/>
      <c r="F148" s="262" t="s">
        <v>1192</v>
      </c>
      <c r="G148" s="261"/>
      <c r="H148" s="252">
        <v>40</v>
      </c>
      <c r="I148" s="251">
        <v>309</v>
      </c>
      <c r="J148" s="250">
        <v>112501</v>
      </c>
      <c r="K148" s="249">
        <v>242</v>
      </c>
      <c r="L148" s="248">
        <v>1709.2</v>
      </c>
      <c r="M148" s="247">
        <v>1073.9</v>
      </c>
      <c r="N148" s="246">
        <v>635.3</v>
      </c>
      <c r="O148" s="245">
        <v>62.83056400655278</v>
      </c>
    </row>
    <row r="149" spans="1:15" ht="42.75" customHeight="1">
      <c r="A149" s="244"/>
      <c r="B149" s="257"/>
      <c r="C149" s="256"/>
      <c r="D149" s="255"/>
      <c r="E149" s="254" t="s">
        <v>1382</v>
      </c>
      <c r="F149" s="254"/>
      <c r="G149" s="253"/>
      <c r="H149" s="252">
        <v>40</v>
      </c>
      <c r="I149" s="251">
        <v>309</v>
      </c>
      <c r="J149" s="250">
        <v>122501</v>
      </c>
      <c r="K149" s="249" t="s">
        <v>409</v>
      </c>
      <c r="L149" s="248">
        <v>426</v>
      </c>
      <c r="M149" s="247">
        <v>25</v>
      </c>
      <c r="N149" s="246">
        <v>401</v>
      </c>
      <c r="O149" s="245">
        <v>5.868544600938967</v>
      </c>
    </row>
    <row r="150" spans="1:15" ht="12.75" customHeight="1">
      <c r="A150" s="244"/>
      <c r="B150" s="257"/>
      <c r="C150" s="256"/>
      <c r="D150" s="256"/>
      <c r="E150" s="263"/>
      <c r="F150" s="262" t="s">
        <v>1192</v>
      </c>
      <c r="G150" s="261"/>
      <c r="H150" s="252">
        <v>40</v>
      </c>
      <c r="I150" s="251">
        <v>309</v>
      </c>
      <c r="J150" s="250">
        <v>122501</v>
      </c>
      <c r="K150" s="249">
        <v>242</v>
      </c>
      <c r="L150" s="248">
        <v>426</v>
      </c>
      <c r="M150" s="247">
        <v>25</v>
      </c>
      <c r="N150" s="246">
        <v>401</v>
      </c>
      <c r="O150" s="245">
        <v>5.868544600938967</v>
      </c>
    </row>
    <row r="151" spans="1:15" ht="32.25" customHeight="1">
      <c r="A151" s="244"/>
      <c r="B151" s="257"/>
      <c r="C151" s="256"/>
      <c r="D151" s="255"/>
      <c r="E151" s="254" t="s">
        <v>1381</v>
      </c>
      <c r="F151" s="254"/>
      <c r="G151" s="253"/>
      <c r="H151" s="252">
        <v>40</v>
      </c>
      <c r="I151" s="251">
        <v>309</v>
      </c>
      <c r="J151" s="250">
        <v>140059</v>
      </c>
      <c r="K151" s="249" t="s">
        <v>409</v>
      </c>
      <c r="L151" s="248">
        <v>24649.9</v>
      </c>
      <c r="M151" s="247">
        <v>17728.3</v>
      </c>
      <c r="N151" s="246">
        <v>6921.600000000002</v>
      </c>
      <c r="O151" s="245">
        <v>71.9203729021213</v>
      </c>
    </row>
    <row r="152" spans="1:15" ht="21.75" customHeight="1">
      <c r="A152" s="244"/>
      <c r="B152" s="257"/>
      <c r="C152" s="256"/>
      <c r="D152" s="256"/>
      <c r="E152" s="263"/>
      <c r="F152" s="262" t="s">
        <v>1194</v>
      </c>
      <c r="G152" s="261"/>
      <c r="H152" s="252">
        <v>40</v>
      </c>
      <c r="I152" s="251">
        <v>309</v>
      </c>
      <c r="J152" s="250">
        <v>140059</v>
      </c>
      <c r="K152" s="249">
        <v>111</v>
      </c>
      <c r="L152" s="248">
        <v>18978.4</v>
      </c>
      <c r="M152" s="247">
        <v>14095.4</v>
      </c>
      <c r="N152" s="246">
        <v>4883.000000000002</v>
      </c>
      <c r="O152" s="245">
        <v>74.27074990515533</v>
      </c>
    </row>
    <row r="153" spans="1:15" ht="12.75" customHeight="1">
      <c r="A153" s="244"/>
      <c r="B153" s="257"/>
      <c r="C153" s="256"/>
      <c r="D153" s="256"/>
      <c r="E153" s="263"/>
      <c r="F153" s="262" t="s">
        <v>1288</v>
      </c>
      <c r="G153" s="261"/>
      <c r="H153" s="252">
        <v>40</v>
      </c>
      <c r="I153" s="251">
        <v>309</v>
      </c>
      <c r="J153" s="250">
        <v>140059</v>
      </c>
      <c r="K153" s="249">
        <v>112</v>
      </c>
      <c r="L153" s="248">
        <v>806.3</v>
      </c>
      <c r="M153" s="247">
        <v>299.6</v>
      </c>
      <c r="N153" s="246">
        <v>506.69999999999993</v>
      </c>
      <c r="O153" s="245">
        <v>37.15738558849064</v>
      </c>
    </row>
    <row r="154" spans="1:15" ht="12.75" customHeight="1">
      <c r="A154" s="244"/>
      <c r="B154" s="257"/>
      <c r="C154" s="256"/>
      <c r="D154" s="256"/>
      <c r="E154" s="263"/>
      <c r="F154" s="262" t="s">
        <v>1192</v>
      </c>
      <c r="G154" s="261"/>
      <c r="H154" s="252">
        <v>40</v>
      </c>
      <c r="I154" s="251">
        <v>309</v>
      </c>
      <c r="J154" s="250">
        <v>140059</v>
      </c>
      <c r="K154" s="249">
        <v>242</v>
      </c>
      <c r="L154" s="248">
        <v>413</v>
      </c>
      <c r="M154" s="247">
        <v>303.9</v>
      </c>
      <c r="N154" s="246">
        <v>109.10000000000002</v>
      </c>
      <c r="O154" s="245">
        <v>73.58353510895883</v>
      </c>
    </row>
    <row r="155" spans="1:15" ht="21.75" customHeight="1">
      <c r="A155" s="244"/>
      <c r="B155" s="257"/>
      <c r="C155" s="256"/>
      <c r="D155" s="256"/>
      <c r="E155" s="263"/>
      <c r="F155" s="262" t="s">
        <v>1187</v>
      </c>
      <c r="G155" s="261"/>
      <c r="H155" s="252">
        <v>40</v>
      </c>
      <c r="I155" s="251">
        <v>309</v>
      </c>
      <c r="J155" s="250">
        <v>140059</v>
      </c>
      <c r="K155" s="249">
        <v>244</v>
      </c>
      <c r="L155" s="248">
        <v>4232.2</v>
      </c>
      <c r="M155" s="247">
        <v>2941.8</v>
      </c>
      <c r="N155" s="246">
        <v>1290.3999999999996</v>
      </c>
      <c r="O155" s="245">
        <v>69.50994754501207</v>
      </c>
    </row>
    <row r="156" spans="1:15" ht="12.75" customHeight="1">
      <c r="A156" s="244"/>
      <c r="B156" s="257"/>
      <c r="C156" s="256"/>
      <c r="D156" s="256"/>
      <c r="E156" s="263"/>
      <c r="F156" s="262" t="s">
        <v>1251</v>
      </c>
      <c r="G156" s="261"/>
      <c r="H156" s="252">
        <v>40</v>
      </c>
      <c r="I156" s="251">
        <v>309</v>
      </c>
      <c r="J156" s="250">
        <v>140059</v>
      </c>
      <c r="K156" s="249">
        <v>851</v>
      </c>
      <c r="L156" s="248">
        <v>187.1</v>
      </c>
      <c r="M156" s="247">
        <v>72.4</v>
      </c>
      <c r="N156" s="246">
        <v>114.69999999999999</v>
      </c>
      <c r="O156" s="245">
        <v>38.69588455371459</v>
      </c>
    </row>
    <row r="157" spans="1:15" ht="12.75" customHeight="1">
      <c r="A157" s="244"/>
      <c r="B157" s="257"/>
      <c r="C157" s="256"/>
      <c r="D157" s="256"/>
      <c r="E157" s="263"/>
      <c r="F157" s="262" t="s">
        <v>1287</v>
      </c>
      <c r="G157" s="261"/>
      <c r="H157" s="252">
        <v>40</v>
      </c>
      <c r="I157" s="251">
        <v>309</v>
      </c>
      <c r="J157" s="250">
        <v>140059</v>
      </c>
      <c r="K157" s="249">
        <v>852</v>
      </c>
      <c r="L157" s="248">
        <v>32.9</v>
      </c>
      <c r="M157" s="247">
        <v>15.2</v>
      </c>
      <c r="N157" s="246">
        <v>17.7</v>
      </c>
      <c r="O157" s="245">
        <v>46.20060790273556</v>
      </c>
    </row>
    <row r="158" spans="1:15" ht="32.25" customHeight="1">
      <c r="A158" s="244"/>
      <c r="B158" s="257"/>
      <c r="C158" s="256"/>
      <c r="D158" s="255"/>
      <c r="E158" s="254" t="s">
        <v>1224</v>
      </c>
      <c r="F158" s="254"/>
      <c r="G158" s="253"/>
      <c r="H158" s="252">
        <v>40</v>
      </c>
      <c r="I158" s="251">
        <v>309</v>
      </c>
      <c r="J158" s="250">
        <v>142501</v>
      </c>
      <c r="K158" s="249" t="s">
        <v>409</v>
      </c>
      <c r="L158" s="248">
        <v>1371.5</v>
      </c>
      <c r="M158" s="247">
        <v>1048.2</v>
      </c>
      <c r="N158" s="246">
        <v>323.29999999999995</v>
      </c>
      <c r="O158" s="245">
        <v>76.4272694130514</v>
      </c>
    </row>
    <row r="159" spans="1:15" ht="21.75" customHeight="1">
      <c r="A159" s="244"/>
      <c r="B159" s="257"/>
      <c r="C159" s="256"/>
      <c r="D159" s="256"/>
      <c r="E159" s="263"/>
      <c r="F159" s="262" t="s">
        <v>1187</v>
      </c>
      <c r="G159" s="261"/>
      <c r="H159" s="252">
        <v>40</v>
      </c>
      <c r="I159" s="251">
        <v>309</v>
      </c>
      <c r="J159" s="250">
        <v>142501</v>
      </c>
      <c r="K159" s="249">
        <v>244</v>
      </c>
      <c r="L159" s="248">
        <v>1371.5</v>
      </c>
      <c r="M159" s="247">
        <v>1048.2</v>
      </c>
      <c r="N159" s="246">
        <v>323.29999999999995</v>
      </c>
      <c r="O159" s="245">
        <v>76.4272694130514</v>
      </c>
    </row>
    <row r="160" spans="1:15" ht="32.25" customHeight="1" hidden="1">
      <c r="A160" s="244"/>
      <c r="B160" s="257"/>
      <c r="C160" s="256"/>
      <c r="D160" s="255"/>
      <c r="E160" s="254" t="s">
        <v>1380</v>
      </c>
      <c r="F160" s="254"/>
      <c r="G160" s="253"/>
      <c r="H160" s="252">
        <v>40</v>
      </c>
      <c r="I160" s="251">
        <v>309</v>
      </c>
      <c r="J160" s="250">
        <v>1002601</v>
      </c>
      <c r="K160" s="249" t="s">
        <v>409</v>
      </c>
      <c r="L160" s="248">
        <v>0</v>
      </c>
      <c r="M160" s="247">
        <v>0</v>
      </c>
      <c r="N160" s="246">
        <v>0</v>
      </c>
      <c r="O160" s="245"/>
    </row>
    <row r="161" spans="1:15" ht="21.75" customHeight="1" hidden="1">
      <c r="A161" s="244"/>
      <c r="B161" s="257"/>
      <c r="C161" s="256"/>
      <c r="D161" s="256"/>
      <c r="E161" s="263"/>
      <c r="F161" s="262" t="s">
        <v>1187</v>
      </c>
      <c r="G161" s="261"/>
      <c r="H161" s="252">
        <v>40</v>
      </c>
      <c r="I161" s="251">
        <v>309</v>
      </c>
      <c r="J161" s="250">
        <v>1002601</v>
      </c>
      <c r="K161" s="249">
        <v>244</v>
      </c>
      <c r="L161" s="248">
        <v>0</v>
      </c>
      <c r="M161" s="247">
        <v>0</v>
      </c>
      <c r="N161" s="246">
        <v>0</v>
      </c>
      <c r="O161" s="245"/>
    </row>
    <row r="162" spans="1:15" ht="32.25" customHeight="1" hidden="1">
      <c r="A162" s="244"/>
      <c r="B162" s="257"/>
      <c r="C162" s="256"/>
      <c r="D162" s="255"/>
      <c r="E162" s="254" t="s">
        <v>1379</v>
      </c>
      <c r="F162" s="254"/>
      <c r="G162" s="253"/>
      <c r="H162" s="252">
        <v>40</v>
      </c>
      <c r="I162" s="251">
        <v>309</v>
      </c>
      <c r="J162" s="250">
        <v>1005431</v>
      </c>
      <c r="K162" s="249" t="s">
        <v>409</v>
      </c>
      <c r="L162" s="248">
        <v>0</v>
      </c>
      <c r="M162" s="247">
        <v>0</v>
      </c>
      <c r="N162" s="246">
        <v>0</v>
      </c>
      <c r="O162" s="245"/>
    </row>
    <row r="163" spans="1:15" ht="21.75" customHeight="1" hidden="1">
      <c r="A163" s="244"/>
      <c r="B163" s="257"/>
      <c r="C163" s="256"/>
      <c r="D163" s="256"/>
      <c r="E163" s="263"/>
      <c r="F163" s="262" t="s">
        <v>1187</v>
      </c>
      <c r="G163" s="261"/>
      <c r="H163" s="252">
        <v>40</v>
      </c>
      <c r="I163" s="251">
        <v>309</v>
      </c>
      <c r="J163" s="250">
        <v>1005431</v>
      </c>
      <c r="K163" s="249">
        <v>244</v>
      </c>
      <c r="L163" s="248">
        <v>0</v>
      </c>
      <c r="M163" s="247">
        <v>0</v>
      </c>
      <c r="N163" s="246">
        <v>0</v>
      </c>
      <c r="O163" s="245"/>
    </row>
    <row r="164" spans="1:15" ht="12.75" customHeight="1" hidden="1">
      <c r="A164" s="244"/>
      <c r="B164" s="257"/>
      <c r="C164" s="256"/>
      <c r="D164" s="255"/>
      <c r="E164" s="254" t="s">
        <v>1378</v>
      </c>
      <c r="F164" s="254"/>
      <c r="G164" s="253"/>
      <c r="H164" s="252">
        <v>40</v>
      </c>
      <c r="I164" s="251">
        <v>309</v>
      </c>
      <c r="J164" s="250">
        <v>4010059</v>
      </c>
      <c r="K164" s="249" t="s">
        <v>409</v>
      </c>
      <c r="L164" s="248">
        <v>0</v>
      </c>
      <c r="M164" s="247">
        <v>0</v>
      </c>
      <c r="N164" s="246">
        <v>0</v>
      </c>
      <c r="O164" s="245"/>
    </row>
    <row r="165" spans="1:15" ht="21.75" customHeight="1" hidden="1">
      <c r="A165" s="244"/>
      <c r="B165" s="257"/>
      <c r="C165" s="256"/>
      <c r="D165" s="256"/>
      <c r="E165" s="263"/>
      <c r="F165" s="262" t="s">
        <v>1194</v>
      </c>
      <c r="G165" s="261"/>
      <c r="H165" s="252">
        <v>40</v>
      </c>
      <c r="I165" s="251">
        <v>309</v>
      </c>
      <c r="J165" s="250">
        <v>4010059</v>
      </c>
      <c r="K165" s="249">
        <v>111</v>
      </c>
      <c r="L165" s="248">
        <v>0</v>
      </c>
      <c r="M165" s="247">
        <v>0</v>
      </c>
      <c r="N165" s="246">
        <v>0</v>
      </c>
      <c r="O165" s="245"/>
    </row>
    <row r="166" spans="1:15" ht="12.75" customHeight="1" hidden="1">
      <c r="A166" s="244"/>
      <c r="B166" s="257"/>
      <c r="C166" s="256"/>
      <c r="D166" s="256"/>
      <c r="E166" s="263"/>
      <c r="F166" s="262" t="s">
        <v>1288</v>
      </c>
      <c r="G166" s="261"/>
      <c r="H166" s="252">
        <v>40</v>
      </c>
      <c r="I166" s="251">
        <v>309</v>
      </c>
      <c r="J166" s="250">
        <v>4010059</v>
      </c>
      <c r="K166" s="249">
        <v>112</v>
      </c>
      <c r="L166" s="248">
        <v>0</v>
      </c>
      <c r="M166" s="247">
        <v>0</v>
      </c>
      <c r="N166" s="246">
        <v>0</v>
      </c>
      <c r="O166" s="245"/>
    </row>
    <row r="167" spans="1:15" ht="12.75" customHeight="1" hidden="1">
      <c r="A167" s="244"/>
      <c r="B167" s="257"/>
      <c r="C167" s="256"/>
      <c r="D167" s="256"/>
      <c r="E167" s="263"/>
      <c r="F167" s="262" t="s">
        <v>1192</v>
      </c>
      <c r="G167" s="261"/>
      <c r="H167" s="252">
        <v>40</v>
      </c>
      <c r="I167" s="251">
        <v>309</v>
      </c>
      <c r="J167" s="250">
        <v>4010059</v>
      </c>
      <c r="K167" s="249">
        <v>242</v>
      </c>
      <c r="L167" s="248">
        <v>0</v>
      </c>
      <c r="M167" s="247">
        <v>0</v>
      </c>
      <c r="N167" s="246">
        <v>0</v>
      </c>
      <c r="O167" s="245"/>
    </row>
    <row r="168" spans="1:15" ht="21.75" customHeight="1" hidden="1">
      <c r="A168" s="244"/>
      <c r="B168" s="257"/>
      <c r="C168" s="256"/>
      <c r="D168" s="256"/>
      <c r="E168" s="263"/>
      <c r="F168" s="262" t="s">
        <v>1187</v>
      </c>
      <c r="G168" s="261"/>
      <c r="H168" s="252">
        <v>40</v>
      </c>
      <c r="I168" s="251">
        <v>309</v>
      </c>
      <c r="J168" s="250">
        <v>4010059</v>
      </c>
      <c r="K168" s="249">
        <v>244</v>
      </c>
      <c r="L168" s="248">
        <v>0</v>
      </c>
      <c r="M168" s="247">
        <v>0</v>
      </c>
      <c r="N168" s="246">
        <v>0</v>
      </c>
      <c r="O168" s="245"/>
    </row>
    <row r="169" spans="1:15" ht="12.75" customHeight="1" hidden="1">
      <c r="A169" s="244"/>
      <c r="B169" s="257"/>
      <c r="C169" s="256"/>
      <c r="D169" s="256"/>
      <c r="E169" s="263"/>
      <c r="F169" s="262" t="s">
        <v>1287</v>
      </c>
      <c r="G169" s="261"/>
      <c r="H169" s="252">
        <v>40</v>
      </c>
      <c r="I169" s="251">
        <v>309</v>
      </c>
      <c r="J169" s="250">
        <v>4010059</v>
      </c>
      <c r="K169" s="249">
        <v>852</v>
      </c>
      <c r="L169" s="248">
        <v>0</v>
      </c>
      <c r="M169" s="247">
        <v>0</v>
      </c>
      <c r="N169" s="246">
        <v>0</v>
      </c>
      <c r="O169" s="245"/>
    </row>
    <row r="170" spans="1:15" ht="12.75" customHeight="1">
      <c r="A170" s="244"/>
      <c r="B170" s="257"/>
      <c r="C170" s="255"/>
      <c r="D170" s="259" t="s">
        <v>1377</v>
      </c>
      <c r="E170" s="259"/>
      <c r="F170" s="259"/>
      <c r="G170" s="258"/>
      <c r="H170" s="252">
        <v>40</v>
      </c>
      <c r="I170" s="251">
        <v>314</v>
      </c>
      <c r="J170" s="250" t="s">
        <v>409</v>
      </c>
      <c r="K170" s="249" t="s">
        <v>409</v>
      </c>
      <c r="L170" s="248">
        <v>710.9</v>
      </c>
      <c r="M170" s="247">
        <v>47.1</v>
      </c>
      <c r="N170" s="246">
        <v>663.8</v>
      </c>
      <c r="O170" s="245">
        <v>6.625404416936279</v>
      </c>
    </row>
    <row r="171" spans="1:15" ht="32.25" customHeight="1">
      <c r="A171" s="244"/>
      <c r="B171" s="257"/>
      <c r="C171" s="256"/>
      <c r="D171" s="255"/>
      <c r="E171" s="254" t="s">
        <v>1376</v>
      </c>
      <c r="F171" s="254"/>
      <c r="G171" s="253"/>
      <c r="H171" s="252">
        <v>40</v>
      </c>
      <c r="I171" s="251">
        <v>314</v>
      </c>
      <c r="J171" s="250">
        <v>152601</v>
      </c>
      <c r="K171" s="249" t="s">
        <v>409</v>
      </c>
      <c r="L171" s="248">
        <v>1.2</v>
      </c>
      <c r="M171" s="247">
        <v>0</v>
      </c>
      <c r="N171" s="246">
        <v>1.2</v>
      </c>
      <c r="O171" s="245">
        <v>0</v>
      </c>
    </row>
    <row r="172" spans="1:15" ht="21.75" customHeight="1">
      <c r="A172" s="244"/>
      <c r="B172" s="257"/>
      <c r="C172" s="256"/>
      <c r="D172" s="256"/>
      <c r="E172" s="263"/>
      <c r="F172" s="262" t="s">
        <v>1187</v>
      </c>
      <c r="G172" s="261"/>
      <c r="H172" s="252">
        <v>40</v>
      </c>
      <c r="I172" s="251">
        <v>314</v>
      </c>
      <c r="J172" s="250">
        <v>152601</v>
      </c>
      <c r="K172" s="249">
        <v>244</v>
      </c>
      <c r="L172" s="248">
        <v>1.2</v>
      </c>
      <c r="M172" s="247">
        <v>0</v>
      </c>
      <c r="N172" s="246">
        <v>1.2</v>
      </c>
      <c r="O172" s="245">
        <v>0</v>
      </c>
    </row>
    <row r="173" spans="1:15" ht="42.75" customHeight="1" hidden="1">
      <c r="A173" s="244"/>
      <c r="B173" s="257"/>
      <c r="C173" s="256"/>
      <c r="D173" s="255"/>
      <c r="E173" s="254" t="s">
        <v>1375</v>
      </c>
      <c r="F173" s="254"/>
      <c r="G173" s="253"/>
      <c r="H173" s="252">
        <v>40</v>
      </c>
      <c r="I173" s="251">
        <v>314</v>
      </c>
      <c r="J173" s="250">
        <v>155414</v>
      </c>
      <c r="K173" s="249" t="s">
        <v>409</v>
      </c>
      <c r="L173" s="248">
        <v>0</v>
      </c>
      <c r="M173" s="247">
        <v>0</v>
      </c>
      <c r="N173" s="246">
        <v>0</v>
      </c>
      <c r="O173" s="245"/>
    </row>
    <row r="174" spans="1:15" ht="21.75" customHeight="1" hidden="1">
      <c r="A174" s="244"/>
      <c r="B174" s="257"/>
      <c r="C174" s="256"/>
      <c r="D174" s="256"/>
      <c r="E174" s="263"/>
      <c r="F174" s="262" t="s">
        <v>1187</v>
      </c>
      <c r="G174" s="261"/>
      <c r="H174" s="252">
        <v>40</v>
      </c>
      <c r="I174" s="251">
        <v>314</v>
      </c>
      <c r="J174" s="250">
        <v>155414</v>
      </c>
      <c r="K174" s="249">
        <v>244</v>
      </c>
      <c r="L174" s="248">
        <v>0</v>
      </c>
      <c r="M174" s="247">
        <v>0</v>
      </c>
      <c r="N174" s="246">
        <v>0</v>
      </c>
      <c r="O174" s="245"/>
    </row>
    <row r="175" spans="1:15" ht="42.75" customHeight="1">
      <c r="A175" s="244"/>
      <c r="B175" s="257"/>
      <c r="C175" s="256"/>
      <c r="D175" s="255"/>
      <c r="E175" s="254" t="s">
        <v>1374</v>
      </c>
      <c r="F175" s="254"/>
      <c r="G175" s="253"/>
      <c r="H175" s="252">
        <v>40</v>
      </c>
      <c r="I175" s="251">
        <v>314</v>
      </c>
      <c r="J175" s="250">
        <v>1712501</v>
      </c>
      <c r="K175" s="249" t="s">
        <v>409</v>
      </c>
      <c r="L175" s="248">
        <v>14.8</v>
      </c>
      <c r="M175" s="247">
        <v>0</v>
      </c>
      <c r="N175" s="246">
        <v>14.8</v>
      </c>
      <c r="O175" s="245">
        <v>0</v>
      </c>
    </row>
    <row r="176" spans="1:15" ht="12.75" customHeight="1">
      <c r="A176" s="244"/>
      <c r="B176" s="257"/>
      <c r="C176" s="256"/>
      <c r="D176" s="256"/>
      <c r="E176" s="263"/>
      <c r="F176" s="262" t="s">
        <v>1196</v>
      </c>
      <c r="G176" s="261"/>
      <c r="H176" s="252">
        <v>40</v>
      </c>
      <c r="I176" s="251">
        <v>314</v>
      </c>
      <c r="J176" s="250">
        <v>1712501</v>
      </c>
      <c r="K176" s="249">
        <v>612</v>
      </c>
      <c r="L176" s="248">
        <v>14.8</v>
      </c>
      <c r="M176" s="247">
        <v>0</v>
      </c>
      <c r="N176" s="246">
        <v>14.8</v>
      </c>
      <c r="O176" s="245">
        <v>0</v>
      </c>
    </row>
    <row r="177" spans="1:15" ht="42.75" customHeight="1">
      <c r="A177" s="244"/>
      <c r="B177" s="257"/>
      <c r="C177" s="256"/>
      <c r="D177" s="255"/>
      <c r="E177" s="254" t="s">
        <v>1353</v>
      </c>
      <c r="F177" s="254"/>
      <c r="G177" s="253"/>
      <c r="H177" s="252">
        <v>40</v>
      </c>
      <c r="I177" s="251">
        <v>314</v>
      </c>
      <c r="J177" s="250">
        <v>1712601</v>
      </c>
      <c r="K177" s="249" t="s">
        <v>409</v>
      </c>
      <c r="L177" s="248">
        <v>13.5</v>
      </c>
      <c r="M177" s="247">
        <v>0</v>
      </c>
      <c r="N177" s="246">
        <v>13.5</v>
      </c>
      <c r="O177" s="245">
        <v>0</v>
      </c>
    </row>
    <row r="178" spans="1:15" ht="21.75" customHeight="1">
      <c r="A178" s="244"/>
      <c r="B178" s="257"/>
      <c r="C178" s="256"/>
      <c r="D178" s="256"/>
      <c r="E178" s="263"/>
      <c r="F178" s="262" t="s">
        <v>1187</v>
      </c>
      <c r="G178" s="261"/>
      <c r="H178" s="252">
        <v>40</v>
      </c>
      <c r="I178" s="251">
        <v>314</v>
      </c>
      <c r="J178" s="250">
        <v>1712601</v>
      </c>
      <c r="K178" s="249">
        <v>244</v>
      </c>
      <c r="L178" s="248">
        <v>13.5</v>
      </c>
      <c r="M178" s="247">
        <v>0</v>
      </c>
      <c r="N178" s="246">
        <v>13.5</v>
      </c>
      <c r="O178" s="245">
        <v>0</v>
      </c>
    </row>
    <row r="179" spans="1:15" ht="53.25" customHeight="1" hidden="1">
      <c r="A179" s="244"/>
      <c r="B179" s="257"/>
      <c r="C179" s="256"/>
      <c r="D179" s="255"/>
      <c r="E179" s="254" t="s">
        <v>1373</v>
      </c>
      <c r="F179" s="254"/>
      <c r="G179" s="253"/>
      <c r="H179" s="252">
        <v>40</v>
      </c>
      <c r="I179" s="251">
        <v>314</v>
      </c>
      <c r="J179" s="250">
        <v>1715443</v>
      </c>
      <c r="K179" s="249" t="s">
        <v>409</v>
      </c>
      <c r="L179" s="248">
        <v>0</v>
      </c>
      <c r="M179" s="247">
        <v>0</v>
      </c>
      <c r="N179" s="246">
        <v>0</v>
      </c>
      <c r="O179" s="245"/>
    </row>
    <row r="180" spans="1:15" ht="21.75" customHeight="1" hidden="1">
      <c r="A180" s="244"/>
      <c r="B180" s="257"/>
      <c r="C180" s="256"/>
      <c r="D180" s="256"/>
      <c r="E180" s="263"/>
      <c r="F180" s="262" t="s">
        <v>1187</v>
      </c>
      <c r="G180" s="261"/>
      <c r="H180" s="252">
        <v>40</v>
      </c>
      <c r="I180" s="251">
        <v>314</v>
      </c>
      <c r="J180" s="250">
        <v>1715443</v>
      </c>
      <c r="K180" s="249">
        <v>244</v>
      </c>
      <c r="L180" s="248">
        <v>0</v>
      </c>
      <c r="M180" s="247">
        <v>0</v>
      </c>
      <c r="N180" s="246">
        <v>0</v>
      </c>
      <c r="O180" s="245"/>
    </row>
    <row r="181" spans="1:15" ht="53.25" customHeight="1">
      <c r="A181" s="244"/>
      <c r="B181" s="257"/>
      <c r="C181" s="256"/>
      <c r="D181" s="255"/>
      <c r="E181" s="254" t="s">
        <v>1373</v>
      </c>
      <c r="F181" s="254"/>
      <c r="G181" s="253"/>
      <c r="H181" s="252">
        <v>40</v>
      </c>
      <c r="I181" s="251">
        <v>314</v>
      </c>
      <c r="J181" s="250">
        <v>1715463</v>
      </c>
      <c r="K181" s="249" t="s">
        <v>409</v>
      </c>
      <c r="L181" s="248">
        <v>31.4</v>
      </c>
      <c r="M181" s="247">
        <v>0</v>
      </c>
      <c r="N181" s="246">
        <v>31.4</v>
      </c>
      <c r="O181" s="245">
        <v>0</v>
      </c>
    </row>
    <row r="182" spans="1:15" ht="21.75" customHeight="1">
      <c r="A182" s="244"/>
      <c r="B182" s="257"/>
      <c r="C182" s="256"/>
      <c r="D182" s="256"/>
      <c r="E182" s="263"/>
      <c r="F182" s="262" t="s">
        <v>1187</v>
      </c>
      <c r="G182" s="261"/>
      <c r="H182" s="252">
        <v>40</v>
      </c>
      <c r="I182" s="251">
        <v>314</v>
      </c>
      <c r="J182" s="250">
        <v>1715463</v>
      </c>
      <c r="K182" s="249">
        <v>244</v>
      </c>
      <c r="L182" s="248">
        <v>31.4</v>
      </c>
      <c r="M182" s="247">
        <v>0</v>
      </c>
      <c r="N182" s="246">
        <v>31.4</v>
      </c>
      <c r="O182" s="245">
        <v>0</v>
      </c>
    </row>
    <row r="183" spans="1:15" ht="53.25" customHeight="1">
      <c r="A183" s="244"/>
      <c r="B183" s="257"/>
      <c r="C183" s="256"/>
      <c r="D183" s="255"/>
      <c r="E183" s="254" t="s">
        <v>1372</v>
      </c>
      <c r="F183" s="254"/>
      <c r="G183" s="253"/>
      <c r="H183" s="252">
        <v>40</v>
      </c>
      <c r="I183" s="251">
        <v>314</v>
      </c>
      <c r="J183" s="250">
        <v>1715608</v>
      </c>
      <c r="K183" s="249" t="s">
        <v>409</v>
      </c>
      <c r="L183" s="248">
        <v>600</v>
      </c>
      <c r="M183" s="247">
        <v>0</v>
      </c>
      <c r="N183" s="246">
        <v>600</v>
      </c>
      <c r="O183" s="245">
        <v>0</v>
      </c>
    </row>
    <row r="184" spans="1:15" ht="21.75" customHeight="1">
      <c r="A184" s="244"/>
      <c r="B184" s="257"/>
      <c r="C184" s="256"/>
      <c r="D184" s="256"/>
      <c r="E184" s="263"/>
      <c r="F184" s="262" t="s">
        <v>1187</v>
      </c>
      <c r="G184" s="261"/>
      <c r="H184" s="252">
        <v>40</v>
      </c>
      <c r="I184" s="251">
        <v>314</v>
      </c>
      <c r="J184" s="250">
        <v>1715608</v>
      </c>
      <c r="K184" s="249">
        <v>244</v>
      </c>
      <c r="L184" s="248">
        <v>600</v>
      </c>
      <c r="M184" s="247">
        <v>0</v>
      </c>
      <c r="N184" s="246">
        <v>600</v>
      </c>
      <c r="O184" s="245">
        <v>0</v>
      </c>
    </row>
    <row r="185" spans="1:15" ht="42.75" customHeight="1" hidden="1">
      <c r="A185" s="244"/>
      <c r="B185" s="257"/>
      <c r="C185" s="256"/>
      <c r="D185" s="255"/>
      <c r="E185" s="254" t="s">
        <v>1206</v>
      </c>
      <c r="F185" s="254"/>
      <c r="G185" s="253"/>
      <c r="H185" s="252">
        <v>40</v>
      </c>
      <c r="I185" s="251">
        <v>314</v>
      </c>
      <c r="J185" s="250">
        <v>1722501</v>
      </c>
      <c r="K185" s="249" t="s">
        <v>409</v>
      </c>
      <c r="L185" s="248">
        <v>0</v>
      </c>
      <c r="M185" s="247">
        <v>0</v>
      </c>
      <c r="N185" s="246">
        <v>0</v>
      </c>
      <c r="O185" s="245"/>
    </row>
    <row r="186" spans="1:15" ht="21.75" customHeight="1" hidden="1">
      <c r="A186" s="244"/>
      <c r="B186" s="257"/>
      <c r="C186" s="256"/>
      <c r="D186" s="256"/>
      <c r="E186" s="263"/>
      <c r="F186" s="262" t="s">
        <v>1187</v>
      </c>
      <c r="G186" s="261"/>
      <c r="H186" s="252">
        <v>40</v>
      </c>
      <c r="I186" s="251">
        <v>314</v>
      </c>
      <c r="J186" s="250">
        <v>1722501</v>
      </c>
      <c r="K186" s="249">
        <v>244</v>
      </c>
      <c r="L186" s="248">
        <v>0</v>
      </c>
      <c r="M186" s="247">
        <v>0</v>
      </c>
      <c r="N186" s="246">
        <v>0</v>
      </c>
      <c r="O186" s="245"/>
    </row>
    <row r="187" spans="1:15" ht="32.25" customHeight="1">
      <c r="A187" s="244"/>
      <c r="B187" s="257"/>
      <c r="C187" s="256"/>
      <c r="D187" s="255"/>
      <c r="E187" s="254" t="s">
        <v>1197</v>
      </c>
      <c r="F187" s="254"/>
      <c r="G187" s="253"/>
      <c r="H187" s="252">
        <v>40</v>
      </c>
      <c r="I187" s="251">
        <v>314</v>
      </c>
      <c r="J187" s="250">
        <v>1802501</v>
      </c>
      <c r="K187" s="249" t="s">
        <v>409</v>
      </c>
      <c r="L187" s="248">
        <v>50</v>
      </c>
      <c r="M187" s="247">
        <v>47.1</v>
      </c>
      <c r="N187" s="246">
        <v>2.8999999999999986</v>
      </c>
      <c r="O187" s="245">
        <v>94.2</v>
      </c>
    </row>
    <row r="188" spans="1:15" ht="21.75" customHeight="1">
      <c r="A188" s="244"/>
      <c r="B188" s="257"/>
      <c r="C188" s="256"/>
      <c r="D188" s="256"/>
      <c r="E188" s="263"/>
      <c r="F188" s="262" t="s">
        <v>1187</v>
      </c>
      <c r="G188" s="261"/>
      <c r="H188" s="252">
        <v>40</v>
      </c>
      <c r="I188" s="251">
        <v>314</v>
      </c>
      <c r="J188" s="250">
        <v>1802501</v>
      </c>
      <c r="K188" s="249">
        <v>244</v>
      </c>
      <c r="L188" s="248">
        <v>50</v>
      </c>
      <c r="M188" s="247">
        <v>47.1</v>
      </c>
      <c r="N188" s="246">
        <v>2.8999999999999986</v>
      </c>
      <c r="O188" s="245">
        <v>94.2</v>
      </c>
    </row>
    <row r="189" spans="1:15" ht="12.75" customHeight="1">
      <c r="A189" s="244"/>
      <c r="B189" s="260"/>
      <c r="C189" s="259" t="s">
        <v>726</v>
      </c>
      <c r="D189" s="259"/>
      <c r="E189" s="259"/>
      <c r="F189" s="259"/>
      <c r="G189" s="258"/>
      <c r="H189" s="252">
        <v>40</v>
      </c>
      <c r="I189" s="251" t="s">
        <v>409</v>
      </c>
      <c r="J189" s="250" t="s">
        <v>409</v>
      </c>
      <c r="K189" s="249" t="s">
        <v>409</v>
      </c>
      <c r="L189" s="248">
        <v>392176.9</v>
      </c>
      <c r="M189" s="247">
        <v>272943.4</v>
      </c>
      <c r="N189" s="246">
        <v>119233.5</v>
      </c>
      <c r="O189" s="245">
        <v>69.597010940726</v>
      </c>
    </row>
    <row r="190" spans="1:15" ht="12.75" customHeight="1">
      <c r="A190" s="244"/>
      <c r="B190" s="257"/>
      <c r="C190" s="255"/>
      <c r="D190" s="259" t="s">
        <v>1223</v>
      </c>
      <c r="E190" s="259"/>
      <c r="F190" s="259"/>
      <c r="G190" s="258"/>
      <c r="H190" s="252">
        <v>40</v>
      </c>
      <c r="I190" s="251">
        <v>401</v>
      </c>
      <c r="J190" s="250" t="s">
        <v>409</v>
      </c>
      <c r="K190" s="249" t="s">
        <v>409</v>
      </c>
      <c r="L190" s="248">
        <v>900.7</v>
      </c>
      <c r="M190" s="247">
        <v>352.7</v>
      </c>
      <c r="N190" s="246">
        <v>548</v>
      </c>
      <c r="O190" s="245">
        <v>39.158432330409674</v>
      </c>
    </row>
    <row r="191" spans="1:15" ht="21.75" customHeight="1">
      <c r="A191" s="244"/>
      <c r="B191" s="257"/>
      <c r="C191" s="256"/>
      <c r="D191" s="255"/>
      <c r="E191" s="254" t="s">
        <v>1221</v>
      </c>
      <c r="F191" s="254"/>
      <c r="G191" s="253"/>
      <c r="H191" s="252">
        <v>40</v>
      </c>
      <c r="I191" s="251">
        <v>401</v>
      </c>
      <c r="J191" s="250">
        <v>4035604</v>
      </c>
      <c r="K191" s="249" t="s">
        <v>409</v>
      </c>
      <c r="L191" s="248">
        <v>900.7</v>
      </c>
      <c r="M191" s="247">
        <v>352.7</v>
      </c>
      <c r="N191" s="246">
        <v>548</v>
      </c>
      <c r="O191" s="245">
        <v>39.158432330409674</v>
      </c>
    </row>
    <row r="192" spans="1:15" ht="21.75" customHeight="1">
      <c r="A192" s="244"/>
      <c r="B192" s="257"/>
      <c r="C192" s="256"/>
      <c r="D192" s="256"/>
      <c r="E192" s="263"/>
      <c r="F192" s="262" t="s">
        <v>1194</v>
      </c>
      <c r="G192" s="261"/>
      <c r="H192" s="252">
        <v>40</v>
      </c>
      <c r="I192" s="251">
        <v>401</v>
      </c>
      <c r="J192" s="250">
        <v>4035604</v>
      </c>
      <c r="K192" s="249">
        <v>111</v>
      </c>
      <c r="L192" s="248">
        <v>411.8</v>
      </c>
      <c r="M192" s="247">
        <v>177.4</v>
      </c>
      <c r="N192" s="246">
        <v>234.4</v>
      </c>
      <c r="O192" s="245">
        <v>43.0791646430306</v>
      </c>
    </row>
    <row r="193" spans="1:15" ht="12.75" customHeight="1">
      <c r="A193" s="244"/>
      <c r="B193" s="257"/>
      <c r="C193" s="256"/>
      <c r="D193" s="256"/>
      <c r="E193" s="263"/>
      <c r="F193" s="262" t="s">
        <v>1196</v>
      </c>
      <c r="G193" s="261"/>
      <c r="H193" s="252">
        <v>40</v>
      </c>
      <c r="I193" s="251">
        <v>401</v>
      </c>
      <c r="J193" s="250">
        <v>4035604</v>
      </c>
      <c r="K193" s="249">
        <v>612</v>
      </c>
      <c r="L193" s="248">
        <v>198.5</v>
      </c>
      <c r="M193" s="247">
        <v>126.1</v>
      </c>
      <c r="N193" s="246">
        <v>72.4</v>
      </c>
      <c r="O193" s="245">
        <v>63.5264483627204</v>
      </c>
    </row>
    <row r="194" spans="1:15" ht="12.75" customHeight="1">
      <c r="A194" s="244"/>
      <c r="B194" s="257"/>
      <c r="C194" s="256"/>
      <c r="D194" s="256"/>
      <c r="E194" s="263"/>
      <c r="F194" s="262" t="s">
        <v>1191</v>
      </c>
      <c r="G194" s="261"/>
      <c r="H194" s="252">
        <v>40</v>
      </c>
      <c r="I194" s="251">
        <v>401</v>
      </c>
      <c r="J194" s="250">
        <v>4035604</v>
      </c>
      <c r="K194" s="249">
        <v>622</v>
      </c>
      <c r="L194" s="248">
        <v>290.4</v>
      </c>
      <c r="M194" s="247">
        <v>49.2</v>
      </c>
      <c r="N194" s="246">
        <v>241.2</v>
      </c>
      <c r="O194" s="245">
        <v>16.942148760330582</v>
      </c>
    </row>
    <row r="195" spans="1:15" ht="32.25" customHeight="1" hidden="1">
      <c r="A195" s="244"/>
      <c r="B195" s="257"/>
      <c r="C195" s="256"/>
      <c r="D195" s="255"/>
      <c r="E195" s="254" t="s">
        <v>1220</v>
      </c>
      <c r="F195" s="254"/>
      <c r="G195" s="253"/>
      <c r="H195" s="252">
        <v>40</v>
      </c>
      <c r="I195" s="251">
        <v>401</v>
      </c>
      <c r="J195" s="250">
        <v>4035683</v>
      </c>
      <c r="K195" s="249" t="s">
        <v>409</v>
      </c>
      <c r="L195" s="248">
        <v>0</v>
      </c>
      <c r="M195" s="247">
        <v>0</v>
      </c>
      <c r="N195" s="246">
        <v>0</v>
      </c>
      <c r="O195" s="245"/>
    </row>
    <row r="196" spans="1:15" ht="21.75" customHeight="1" hidden="1">
      <c r="A196" s="244"/>
      <c r="B196" s="257"/>
      <c r="C196" s="256"/>
      <c r="D196" s="256"/>
      <c r="E196" s="263"/>
      <c r="F196" s="262" t="s">
        <v>1187</v>
      </c>
      <c r="G196" s="261"/>
      <c r="H196" s="252">
        <v>40</v>
      </c>
      <c r="I196" s="251">
        <v>401</v>
      </c>
      <c r="J196" s="250">
        <v>4035683</v>
      </c>
      <c r="K196" s="249">
        <v>244</v>
      </c>
      <c r="L196" s="248">
        <v>0</v>
      </c>
      <c r="M196" s="247">
        <v>0</v>
      </c>
      <c r="N196" s="246">
        <v>0</v>
      </c>
      <c r="O196" s="245"/>
    </row>
    <row r="197" spans="1:15" ht="12.75" customHeight="1">
      <c r="A197" s="244"/>
      <c r="B197" s="257"/>
      <c r="C197" s="255"/>
      <c r="D197" s="259" t="s">
        <v>1371</v>
      </c>
      <c r="E197" s="259"/>
      <c r="F197" s="259"/>
      <c r="G197" s="258"/>
      <c r="H197" s="252">
        <v>40</v>
      </c>
      <c r="I197" s="251">
        <v>405</v>
      </c>
      <c r="J197" s="250" t="s">
        <v>409</v>
      </c>
      <c r="K197" s="249" t="s">
        <v>409</v>
      </c>
      <c r="L197" s="248">
        <v>5836.9</v>
      </c>
      <c r="M197" s="247">
        <v>3969.4</v>
      </c>
      <c r="N197" s="246">
        <v>1867.4999999999995</v>
      </c>
      <c r="O197" s="245">
        <v>68.00527677362984</v>
      </c>
    </row>
    <row r="198" spans="1:15" ht="21.75" customHeight="1">
      <c r="A198" s="244"/>
      <c r="B198" s="257"/>
      <c r="C198" s="256"/>
      <c r="D198" s="255"/>
      <c r="E198" s="254" t="s">
        <v>1370</v>
      </c>
      <c r="F198" s="254"/>
      <c r="G198" s="253"/>
      <c r="H198" s="252">
        <v>40</v>
      </c>
      <c r="I198" s="251">
        <v>405</v>
      </c>
      <c r="J198" s="250">
        <v>4035522</v>
      </c>
      <c r="K198" s="249" t="s">
        <v>409</v>
      </c>
      <c r="L198" s="248">
        <v>5532.8</v>
      </c>
      <c r="M198" s="247">
        <v>3770.4</v>
      </c>
      <c r="N198" s="246">
        <v>1762.4</v>
      </c>
      <c r="O198" s="245">
        <v>68.14632735685367</v>
      </c>
    </row>
    <row r="199" spans="1:15" ht="21.75" customHeight="1">
      <c r="A199" s="244"/>
      <c r="B199" s="257"/>
      <c r="C199" s="256"/>
      <c r="D199" s="256"/>
      <c r="E199" s="263"/>
      <c r="F199" s="262" t="s">
        <v>1213</v>
      </c>
      <c r="G199" s="261"/>
      <c r="H199" s="252">
        <v>40</v>
      </c>
      <c r="I199" s="251">
        <v>405</v>
      </c>
      <c r="J199" s="250">
        <v>4035522</v>
      </c>
      <c r="K199" s="249">
        <v>810</v>
      </c>
      <c r="L199" s="248">
        <v>5532.8</v>
      </c>
      <c r="M199" s="247">
        <v>3770.4</v>
      </c>
      <c r="N199" s="246">
        <v>1762.4</v>
      </c>
      <c r="O199" s="245">
        <v>68.14632735685367</v>
      </c>
    </row>
    <row r="200" spans="1:15" ht="21.75" customHeight="1" hidden="1">
      <c r="A200" s="244"/>
      <c r="B200" s="257"/>
      <c r="C200" s="256"/>
      <c r="D200" s="255"/>
      <c r="E200" s="254" t="s">
        <v>1369</v>
      </c>
      <c r="F200" s="254"/>
      <c r="G200" s="253"/>
      <c r="H200" s="252">
        <v>40</v>
      </c>
      <c r="I200" s="251">
        <v>405</v>
      </c>
      <c r="J200" s="250">
        <v>4035525</v>
      </c>
      <c r="K200" s="249" t="s">
        <v>409</v>
      </c>
      <c r="L200" s="248">
        <v>0</v>
      </c>
      <c r="M200" s="247">
        <v>0</v>
      </c>
      <c r="N200" s="246">
        <v>0</v>
      </c>
      <c r="O200" s="245"/>
    </row>
    <row r="201" spans="1:15" ht="21.75" customHeight="1" hidden="1">
      <c r="A201" s="244"/>
      <c r="B201" s="257"/>
      <c r="C201" s="256"/>
      <c r="D201" s="256"/>
      <c r="E201" s="263"/>
      <c r="F201" s="262" t="s">
        <v>1213</v>
      </c>
      <c r="G201" s="261"/>
      <c r="H201" s="252">
        <v>40</v>
      </c>
      <c r="I201" s="251">
        <v>405</v>
      </c>
      <c r="J201" s="250">
        <v>4035525</v>
      </c>
      <c r="K201" s="249">
        <v>810</v>
      </c>
      <c r="L201" s="248">
        <v>0</v>
      </c>
      <c r="M201" s="247">
        <v>0</v>
      </c>
      <c r="N201" s="246">
        <v>0</v>
      </c>
      <c r="O201" s="245"/>
    </row>
    <row r="202" spans="1:15" ht="32.25" customHeight="1">
      <c r="A202" s="244"/>
      <c r="B202" s="257"/>
      <c r="C202" s="256"/>
      <c r="D202" s="255"/>
      <c r="E202" s="254" t="s">
        <v>1368</v>
      </c>
      <c r="F202" s="254"/>
      <c r="G202" s="253"/>
      <c r="H202" s="252">
        <v>40</v>
      </c>
      <c r="I202" s="251">
        <v>405</v>
      </c>
      <c r="J202" s="250">
        <v>4035528</v>
      </c>
      <c r="K202" s="249" t="s">
        <v>409</v>
      </c>
      <c r="L202" s="248">
        <v>304.1</v>
      </c>
      <c r="M202" s="247">
        <v>199</v>
      </c>
      <c r="N202" s="246">
        <v>105.10000000000002</v>
      </c>
      <c r="O202" s="245">
        <v>65.43900032883919</v>
      </c>
    </row>
    <row r="203" spans="1:15" ht="21.75" customHeight="1">
      <c r="A203" s="244"/>
      <c r="B203" s="257"/>
      <c r="C203" s="256"/>
      <c r="D203" s="256"/>
      <c r="E203" s="263"/>
      <c r="F203" s="262" t="s">
        <v>1187</v>
      </c>
      <c r="G203" s="261"/>
      <c r="H203" s="252">
        <v>40</v>
      </c>
      <c r="I203" s="251">
        <v>405</v>
      </c>
      <c r="J203" s="250">
        <v>4035528</v>
      </c>
      <c r="K203" s="249">
        <v>244</v>
      </c>
      <c r="L203" s="248">
        <v>304.1</v>
      </c>
      <c r="M203" s="247">
        <v>199</v>
      </c>
      <c r="N203" s="246">
        <v>105.10000000000002</v>
      </c>
      <c r="O203" s="245">
        <v>65.43900032883919</v>
      </c>
    </row>
    <row r="204" spans="1:15" ht="12.75" customHeight="1">
      <c r="A204" s="244"/>
      <c r="B204" s="257"/>
      <c r="C204" s="255"/>
      <c r="D204" s="259" t="s">
        <v>1367</v>
      </c>
      <c r="E204" s="259"/>
      <c r="F204" s="259"/>
      <c r="G204" s="258"/>
      <c r="H204" s="252">
        <v>40</v>
      </c>
      <c r="I204" s="251">
        <v>407</v>
      </c>
      <c r="J204" s="250" t="s">
        <v>409</v>
      </c>
      <c r="K204" s="249" t="s">
        <v>409</v>
      </c>
      <c r="L204" s="248">
        <v>68.5</v>
      </c>
      <c r="M204" s="247">
        <v>0</v>
      </c>
      <c r="N204" s="246">
        <v>68.5</v>
      </c>
      <c r="O204" s="245">
        <v>0</v>
      </c>
    </row>
    <row r="205" spans="1:15" ht="21.75" customHeight="1">
      <c r="A205" s="244"/>
      <c r="B205" s="257"/>
      <c r="C205" s="256"/>
      <c r="D205" s="255"/>
      <c r="E205" s="254" t="s">
        <v>1329</v>
      </c>
      <c r="F205" s="254"/>
      <c r="G205" s="253"/>
      <c r="H205" s="252">
        <v>40</v>
      </c>
      <c r="I205" s="251">
        <v>407</v>
      </c>
      <c r="J205" s="250">
        <v>1002501</v>
      </c>
      <c r="K205" s="249" t="s">
        <v>409</v>
      </c>
      <c r="L205" s="248">
        <v>68.5</v>
      </c>
      <c r="M205" s="247">
        <v>0</v>
      </c>
      <c r="N205" s="246">
        <v>68.5</v>
      </c>
      <c r="O205" s="245">
        <v>0</v>
      </c>
    </row>
    <row r="206" spans="1:15" ht="21.75" customHeight="1">
      <c r="A206" s="244"/>
      <c r="B206" s="257"/>
      <c r="C206" s="256"/>
      <c r="D206" s="256"/>
      <c r="E206" s="263"/>
      <c r="F206" s="262" t="s">
        <v>1187</v>
      </c>
      <c r="G206" s="261"/>
      <c r="H206" s="252">
        <v>40</v>
      </c>
      <c r="I206" s="251">
        <v>407</v>
      </c>
      <c r="J206" s="250">
        <v>1002501</v>
      </c>
      <c r="K206" s="249">
        <v>244</v>
      </c>
      <c r="L206" s="248">
        <v>68.5</v>
      </c>
      <c r="M206" s="247">
        <v>0</v>
      </c>
      <c r="N206" s="246">
        <v>68.5</v>
      </c>
      <c r="O206" s="245">
        <v>0</v>
      </c>
    </row>
    <row r="207" spans="1:15" ht="12.75" customHeight="1">
      <c r="A207" s="244"/>
      <c r="B207" s="257"/>
      <c r="C207" s="255"/>
      <c r="D207" s="259" t="s">
        <v>1366</v>
      </c>
      <c r="E207" s="259"/>
      <c r="F207" s="259"/>
      <c r="G207" s="258"/>
      <c r="H207" s="252">
        <v>40</v>
      </c>
      <c r="I207" s="251">
        <v>408</v>
      </c>
      <c r="J207" s="250" t="s">
        <v>409</v>
      </c>
      <c r="K207" s="249" t="s">
        <v>409</v>
      </c>
      <c r="L207" s="248">
        <v>6500</v>
      </c>
      <c r="M207" s="247">
        <v>3995.4</v>
      </c>
      <c r="N207" s="246">
        <v>2504.6</v>
      </c>
      <c r="O207" s="245">
        <v>61.46769230769231</v>
      </c>
    </row>
    <row r="208" spans="1:15" ht="42.75" customHeight="1">
      <c r="A208" s="244"/>
      <c r="B208" s="257"/>
      <c r="C208" s="256"/>
      <c r="D208" s="255"/>
      <c r="E208" s="254" t="s">
        <v>1365</v>
      </c>
      <c r="F208" s="254"/>
      <c r="G208" s="253"/>
      <c r="H208" s="252">
        <v>40</v>
      </c>
      <c r="I208" s="251">
        <v>408</v>
      </c>
      <c r="J208" s="250">
        <v>1312701</v>
      </c>
      <c r="K208" s="249" t="s">
        <v>409</v>
      </c>
      <c r="L208" s="248">
        <v>6500</v>
      </c>
      <c r="M208" s="247">
        <v>3995.4</v>
      </c>
      <c r="N208" s="246">
        <v>2504.6</v>
      </c>
      <c r="O208" s="245">
        <v>61.46769230769231</v>
      </c>
    </row>
    <row r="209" spans="1:15" ht="21.75" customHeight="1">
      <c r="A209" s="244"/>
      <c r="B209" s="257"/>
      <c r="C209" s="256"/>
      <c r="D209" s="256"/>
      <c r="E209" s="263"/>
      <c r="F209" s="262" t="s">
        <v>1213</v>
      </c>
      <c r="G209" s="261"/>
      <c r="H209" s="252">
        <v>40</v>
      </c>
      <c r="I209" s="251">
        <v>408</v>
      </c>
      <c r="J209" s="250">
        <v>1312701</v>
      </c>
      <c r="K209" s="249">
        <v>810</v>
      </c>
      <c r="L209" s="248">
        <v>6500</v>
      </c>
      <c r="M209" s="247">
        <v>3995.4</v>
      </c>
      <c r="N209" s="246">
        <v>2504.6</v>
      </c>
      <c r="O209" s="245">
        <v>61.46769230769231</v>
      </c>
    </row>
    <row r="210" spans="1:15" ht="12.75" customHeight="1">
      <c r="A210" s="244"/>
      <c r="B210" s="257"/>
      <c r="C210" s="255"/>
      <c r="D210" s="259" t="s">
        <v>1364</v>
      </c>
      <c r="E210" s="259"/>
      <c r="F210" s="259"/>
      <c r="G210" s="258"/>
      <c r="H210" s="252">
        <v>40</v>
      </c>
      <c r="I210" s="251">
        <v>409</v>
      </c>
      <c r="J210" s="250" t="s">
        <v>409</v>
      </c>
      <c r="K210" s="249" t="s">
        <v>409</v>
      </c>
      <c r="L210" s="248">
        <v>191902.1</v>
      </c>
      <c r="M210" s="247">
        <v>134507.9</v>
      </c>
      <c r="N210" s="246">
        <v>57394.20000000001</v>
      </c>
      <c r="O210" s="245">
        <v>70.09193750354999</v>
      </c>
    </row>
    <row r="211" spans="1:15" ht="32.25" customHeight="1">
      <c r="A211" s="244"/>
      <c r="B211" s="257"/>
      <c r="C211" s="256"/>
      <c r="D211" s="255"/>
      <c r="E211" s="254" t="s">
        <v>1224</v>
      </c>
      <c r="F211" s="254"/>
      <c r="G211" s="253"/>
      <c r="H211" s="252">
        <v>40</v>
      </c>
      <c r="I211" s="251">
        <v>409</v>
      </c>
      <c r="J211" s="250">
        <v>142501</v>
      </c>
      <c r="K211" s="249" t="s">
        <v>409</v>
      </c>
      <c r="L211" s="248">
        <v>823.5</v>
      </c>
      <c r="M211" s="247">
        <v>823.5</v>
      </c>
      <c r="N211" s="246">
        <v>0</v>
      </c>
      <c r="O211" s="245">
        <v>100</v>
      </c>
    </row>
    <row r="212" spans="1:15" ht="21.75" customHeight="1">
      <c r="A212" s="244"/>
      <c r="B212" s="257"/>
      <c r="C212" s="256"/>
      <c r="D212" s="256"/>
      <c r="E212" s="263"/>
      <c r="F212" s="262" t="s">
        <v>1187</v>
      </c>
      <c r="G212" s="261"/>
      <c r="H212" s="252">
        <v>40</v>
      </c>
      <c r="I212" s="251">
        <v>409</v>
      </c>
      <c r="J212" s="250">
        <v>142501</v>
      </c>
      <c r="K212" s="249">
        <v>244</v>
      </c>
      <c r="L212" s="248">
        <v>823.5</v>
      </c>
      <c r="M212" s="247">
        <v>823.5</v>
      </c>
      <c r="N212" s="246">
        <v>0</v>
      </c>
      <c r="O212" s="245">
        <v>100</v>
      </c>
    </row>
    <row r="213" spans="1:15" ht="42.75" customHeight="1">
      <c r="A213" s="244"/>
      <c r="B213" s="257"/>
      <c r="C213" s="256"/>
      <c r="D213" s="255"/>
      <c r="E213" s="254" t="s">
        <v>1363</v>
      </c>
      <c r="F213" s="254"/>
      <c r="G213" s="253"/>
      <c r="H213" s="252">
        <v>40</v>
      </c>
      <c r="I213" s="251">
        <v>409</v>
      </c>
      <c r="J213" s="250">
        <v>1312501</v>
      </c>
      <c r="K213" s="249" t="s">
        <v>409</v>
      </c>
      <c r="L213" s="248">
        <v>10000</v>
      </c>
      <c r="M213" s="247">
        <v>4718.7</v>
      </c>
      <c r="N213" s="246">
        <v>5281.3</v>
      </c>
      <c r="O213" s="245">
        <v>47.187</v>
      </c>
    </row>
    <row r="214" spans="1:15" ht="21.75" customHeight="1">
      <c r="A214" s="244"/>
      <c r="B214" s="257"/>
      <c r="C214" s="256"/>
      <c r="D214" s="256"/>
      <c r="E214" s="263"/>
      <c r="F214" s="262" t="s">
        <v>1187</v>
      </c>
      <c r="G214" s="261"/>
      <c r="H214" s="252">
        <v>40</v>
      </c>
      <c r="I214" s="251">
        <v>409</v>
      </c>
      <c r="J214" s="250">
        <v>1312501</v>
      </c>
      <c r="K214" s="249">
        <v>244</v>
      </c>
      <c r="L214" s="248">
        <v>602</v>
      </c>
      <c r="M214" s="247">
        <v>94.4</v>
      </c>
      <c r="N214" s="246">
        <v>507.6</v>
      </c>
      <c r="O214" s="245">
        <v>15.68106312292359</v>
      </c>
    </row>
    <row r="215" spans="1:15" ht="21.75" customHeight="1">
      <c r="A215" s="244"/>
      <c r="B215" s="257"/>
      <c r="C215" s="256"/>
      <c r="D215" s="256"/>
      <c r="E215" s="263"/>
      <c r="F215" s="262" t="s">
        <v>1240</v>
      </c>
      <c r="G215" s="261"/>
      <c r="H215" s="252">
        <v>40</v>
      </c>
      <c r="I215" s="251">
        <v>409</v>
      </c>
      <c r="J215" s="250">
        <v>1312501</v>
      </c>
      <c r="K215" s="249">
        <v>414</v>
      </c>
      <c r="L215" s="248">
        <v>9398</v>
      </c>
      <c r="M215" s="247">
        <v>4624.3</v>
      </c>
      <c r="N215" s="246">
        <v>4773.7</v>
      </c>
      <c r="O215" s="245">
        <v>49.20515003192168</v>
      </c>
    </row>
    <row r="216" spans="1:15" ht="13.5" customHeight="1">
      <c r="A216" s="244"/>
      <c r="B216" s="257"/>
      <c r="C216" s="256"/>
      <c r="D216" s="255"/>
      <c r="E216" s="263"/>
      <c r="F216" s="277"/>
      <c r="G216" s="278" t="s">
        <v>1362</v>
      </c>
      <c r="H216" s="252">
        <v>40</v>
      </c>
      <c r="I216" s="251">
        <v>409</v>
      </c>
      <c r="J216" s="250">
        <v>1312501</v>
      </c>
      <c r="K216" s="249">
        <v>414</v>
      </c>
      <c r="L216" s="248">
        <v>9398</v>
      </c>
      <c r="M216" s="247">
        <v>4624.3</v>
      </c>
      <c r="N216" s="246">
        <v>4773.7</v>
      </c>
      <c r="O216" s="245">
        <v>49.20515003192168</v>
      </c>
    </row>
    <row r="217" spans="1:15" ht="42.75" customHeight="1">
      <c r="A217" s="244"/>
      <c r="B217" s="257"/>
      <c r="C217" s="256"/>
      <c r="D217" s="255"/>
      <c r="E217" s="254" t="s">
        <v>1361</v>
      </c>
      <c r="F217" s="254"/>
      <c r="G217" s="253"/>
      <c r="H217" s="252">
        <v>40</v>
      </c>
      <c r="I217" s="251">
        <v>409</v>
      </c>
      <c r="J217" s="250">
        <v>1312601</v>
      </c>
      <c r="K217" s="249" t="s">
        <v>409</v>
      </c>
      <c r="L217" s="248">
        <v>29248</v>
      </c>
      <c r="M217" s="247">
        <v>21071.5</v>
      </c>
      <c r="N217" s="246">
        <v>8176.5</v>
      </c>
      <c r="O217" s="245">
        <v>72.04424234135668</v>
      </c>
    </row>
    <row r="218" spans="1:15" ht="21.75" customHeight="1">
      <c r="A218" s="244"/>
      <c r="B218" s="257"/>
      <c r="C218" s="256"/>
      <c r="D218" s="256"/>
      <c r="E218" s="263"/>
      <c r="F218" s="262" t="s">
        <v>1187</v>
      </c>
      <c r="G218" s="261"/>
      <c r="H218" s="252">
        <v>40</v>
      </c>
      <c r="I218" s="251">
        <v>409</v>
      </c>
      <c r="J218" s="250">
        <v>1312601</v>
      </c>
      <c r="K218" s="249">
        <v>244</v>
      </c>
      <c r="L218" s="248">
        <v>25997</v>
      </c>
      <c r="M218" s="247">
        <v>17820.4</v>
      </c>
      <c r="N218" s="246">
        <v>8176.5999999999985</v>
      </c>
      <c r="O218" s="245">
        <v>68.54790937415856</v>
      </c>
    </row>
    <row r="219" spans="1:15" ht="21.75" customHeight="1">
      <c r="A219" s="244"/>
      <c r="B219" s="257"/>
      <c r="C219" s="256"/>
      <c r="D219" s="256"/>
      <c r="E219" s="263"/>
      <c r="F219" s="262" t="s">
        <v>1240</v>
      </c>
      <c r="G219" s="261"/>
      <c r="H219" s="252">
        <v>40</v>
      </c>
      <c r="I219" s="251">
        <v>409</v>
      </c>
      <c r="J219" s="250">
        <v>1312601</v>
      </c>
      <c r="K219" s="249">
        <v>414</v>
      </c>
      <c r="L219" s="248">
        <v>3251</v>
      </c>
      <c r="M219" s="247">
        <v>3251.1</v>
      </c>
      <c r="N219" s="246">
        <v>-0.09999999999990905</v>
      </c>
      <c r="O219" s="245">
        <v>100.00307597662257</v>
      </c>
    </row>
    <row r="220" spans="1:15" ht="15.75" customHeight="1">
      <c r="A220" s="244"/>
      <c r="B220" s="257"/>
      <c r="C220" s="256"/>
      <c r="D220" s="255"/>
      <c r="E220" s="263"/>
      <c r="F220" s="277"/>
      <c r="G220" s="278" t="s">
        <v>1359</v>
      </c>
      <c r="H220" s="252">
        <v>40</v>
      </c>
      <c r="I220" s="251">
        <v>409</v>
      </c>
      <c r="J220" s="250">
        <v>1312601</v>
      </c>
      <c r="K220" s="249">
        <v>414</v>
      </c>
      <c r="L220" s="248">
        <v>3251</v>
      </c>
      <c r="M220" s="247">
        <v>3251.1</v>
      </c>
      <c r="N220" s="246">
        <v>-0.09999999999990905</v>
      </c>
      <c r="O220" s="245">
        <v>100.00307597662257</v>
      </c>
    </row>
    <row r="221" spans="1:15" ht="42.75" customHeight="1">
      <c r="A221" s="244"/>
      <c r="B221" s="257"/>
      <c r="C221" s="256"/>
      <c r="D221" s="255"/>
      <c r="E221" s="254" t="s">
        <v>1360</v>
      </c>
      <c r="F221" s="254"/>
      <c r="G221" s="253"/>
      <c r="H221" s="252">
        <v>40</v>
      </c>
      <c r="I221" s="251">
        <v>409</v>
      </c>
      <c r="J221" s="250">
        <v>1315419</v>
      </c>
      <c r="K221" s="249" t="s">
        <v>409</v>
      </c>
      <c r="L221" s="248">
        <v>61717.8</v>
      </c>
      <c r="M221" s="247">
        <v>61717.8</v>
      </c>
      <c r="N221" s="246">
        <v>0</v>
      </c>
      <c r="O221" s="245">
        <v>100</v>
      </c>
    </row>
    <row r="222" spans="1:15" ht="21.75" customHeight="1">
      <c r="A222" s="244"/>
      <c r="B222" s="257"/>
      <c r="C222" s="256"/>
      <c r="D222" s="256"/>
      <c r="E222" s="263"/>
      <c r="F222" s="262" t="s">
        <v>1187</v>
      </c>
      <c r="G222" s="261"/>
      <c r="H222" s="252">
        <v>40</v>
      </c>
      <c r="I222" s="251">
        <v>409</v>
      </c>
      <c r="J222" s="250">
        <v>1315419</v>
      </c>
      <c r="K222" s="249">
        <v>244</v>
      </c>
      <c r="L222" s="248">
        <v>0</v>
      </c>
      <c r="M222" s="247">
        <v>0</v>
      </c>
      <c r="N222" s="246">
        <v>0</v>
      </c>
      <c r="O222" s="245"/>
    </row>
    <row r="223" spans="1:15" ht="21.75" customHeight="1">
      <c r="A223" s="244"/>
      <c r="B223" s="257"/>
      <c r="C223" s="256"/>
      <c r="D223" s="256"/>
      <c r="E223" s="263"/>
      <c r="F223" s="262" t="s">
        <v>1240</v>
      </c>
      <c r="G223" s="261"/>
      <c r="H223" s="252">
        <v>40</v>
      </c>
      <c r="I223" s="251">
        <v>409</v>
      </c>
      <c r="J223" s="250">
        <v>1315419</v>
      </c>
      <c r="K223" s="249">
        <v>414</v>
      </c>
      <c r="L223" s="248">
        <v>61717.8</v>
      </c>
      <c r="M223" s="247">
        <v>61717.8</v>
      </c>
      <c r="N223" s="246">
        <v>0</v>
      </c>
      <c r="O223" s="245">
        <v>100</v>
      </c>
    </row>
    <row r="224" spans="1:15" ht="16.5" customHeight="1">
      <c r="A224" s="244"/>
      <c r="B224" s="257"/>
      <c r="C224" s="256"/>
      <c r="D224" s="255"/>
      <c r="E224" s="263"/>
      <c r="F224" s="277"/>
      <c r="G224" s="278" t="s">
        <v>1359</v>
      </c>
      <c r="H224" s="252">
        <v>40</v>
      </c>
      <c r="I224" s="251">
        <v>409</v>
      </c>
      <c r="J224" s="250">
        <v>1315419</v>
      </c>
      <c r="K224" s="249">
        <v>414</v>
      </c>
      <c r="L224" s="248">
        <v>61717.8</v>
      </c>
      <c r="M224" s="247">
        <v>61717.8</v>
      </c>
      <c r="N224" s="246">
        <v>0</v>
      </c>
      <c r="O224" s="245">
        <v>100</v>
      </c>
    </row>
    <row r="225" spans="1:15" ht="42.75" customHeight="1">
      <c r="A225" s="244"/>
      <c r="B225" s="257"/>
      <c r="C225" s="256"/>
      <c r="D225" s="255"/>
      <c r="E225" s="254" t="s">
        <v>1358</v>
      </c>
      <c r="F225" s="254"/>
      <c r="G225" s="253"/>
      <c r="H225" s="252">
        <v>40</v>
      </c>
      <c r="I225" s="251">
        <v>409</v>
      </c>
      <c r="J225" s="250">
        <v>1322501</v>
      </c>
      <c r="K225" s="249" t="s">
        <v>409</v>
      </c>
      <c r="L225" s="248">
        <v>70305</v>
      </c>
      <c r="M225" s="247">
        <v>32649.6</v>
      </c>
      <c r="N225" s="246">
        <v>37655.4</v>
      </c>
      <c r="O225" s="245">
        <v>46.43994026029443</v>
      </c>
    </row>
    <row r="226" spans="1:15" ht="21.75" customHeight="1">
      <c r="A226" s="244"/>
      <c r="B226" s="257"/>
      <c r="C226" s="256"/>
      <c r="D226" s="256"/>
      <c r="E226" s="263"/>
      <c r="F226" s="262" t="s">
        <v>1187</v>
      </c>
      <c r="G226" s="261"/>
      <c r="H226" s="252">
        <v>40</v>
      </c>
      <c r="I226" s="251">
        <v>409</v>
      </c>
      <c r="J226" s="250">
        <v>1322501</v>
      </c>
      <c r="K226" s="249">
        <v>244</v>
      </c>
      <c r="L226" s="248">
        <v>70305</v>
      </c>
      <c r="M226" s="247">
        <v>32649.6</v>
      </c>
      <c r="N226" s="246">
        <v>37655.4</v>
      </c>
      <c r="O226" s="245">
        <v>46.43994026029443</v>
      </c>
    </row>
    <row r="227" spans="1:15" ht="63.75" customHeight="1">
      <c r="A227" s="244"/>
      <c r="B227" s="257"/>
      <c r="C227" s="256"/>
      <c r="D227" s="255"/>
      <c r="E227" s="254" t="s">
        <v>1357</v>
      </c>
      <c r="F227" s="254"/>
      <c r="G227" s="253"/>
      <c r="H227" s="252">
        <v>40</v>
      </c>
      <c r="I227" s="251">
        <v>409</v>
      </c>
      <c r="J227" s="250">
        <v>1322701</v>
      </c>
      <c r="K227" s="249" t="s">
        <v>409</v>
      </c>
      <c r="L227" s="248">
        <v>10000</v>
      </c>
      <c r="M227" s="247">
        <v>9922.8</v>
      </c>
      <c r="N227" s="246">
        <v>77.20000000000073</v>
      </c>
      <c r="O227" s="245">
        <v>99.228</v>
      </c>
    </row>
    <row r="228" spans="1:15" ht="21.75" customHeight="1">
      <c r="A228" s="244"/>
      <c r="B228" s="257"/>
      <c r="C228" s="256"/>
      <c r="D228" s="256"/>
      <c r="E228" s="263"/>
      <c r="F228" s="262" t="s">
        <v>1213</v>
      </c>
      <c r="G228" s="261"/>
      <c r="H228" s="252">
        <v>40</v>
      </c>
      <c r="I228" s="251">
        <v>409</v>
      </c>
      <c r="J228" s="250">
        <v>1322701</v>
      </c>
      <c r="K228" s="249">
        <v>810</v>
      </c>
      <c r="L228" s="248">
        <v>10000</v>
      </c>
      <c r="M228" s="247">
        <v>9922.8</v>
      </c>
      <c r="N228" s="246">
        <v>77.20000000000073</v>
      </c>
      <c r="O228" s="245">
        <v>99.228</v>
      </c>
    </row>
    <row r="229" spans="1:15" ht="32.25" customHeight="1">
      <c r="A229" s="244"/>
      <c r="B229" s="257"/>
      <c r="C229" s="256"/>
      <c r="D229" s="255"/>
      <c r="E229" s="254" t="s">
        <v>1356</v>
      </c>
      <c r="F229" s="254"/>
      <c r="G229" s="253"/>
      <c r="H229" s="252">
        <v>40</v>
      </c>
      <c r="I229" s="251">
        <v>409</v>
      </c>
      <c r="J229" s="250">
        <v>1332601</v>
      </c>
      <c r="K229" s="249" t="s">
        <v>409</v>
      </c>
      <c r="L229" s="248">
        <v>83.6</v>
      </c>
      <c r="M229" s="247">
        <v>24.9</v>
      </c>
      <c r="N229" s="246">
        <v>58.7</v>
      </c>
      <c r="O229" s="245">
        <v>29.784688995215312</v>
      </c>
    </row>
    <row r="230" spans="1:15" ht="21.75" customHeight="1">
      <c r="A230" s="244"/>
      <c r="B230" s="257"/>
      <c r="C230" s="256"/>
      <c r="D230" s="256"/>
      <c r="E230" s="263"/>
      <c r="F230" s="262" t="s">
        <v>1240</v>
      </c>
      <c r="G230" s="261"/>
      <c r="H230" s="252">
        <v>40</v>
      </c>
      <c r="I230" s="251">
        <v>409</v>
      </c>
      <c r="J230" s="250">
        <v>1332601</v>
      </c>
      <c r="K230" s="249">
        <v>414</v>
      </c>
      <c r="L230" s="248">
        <v>83.6</v>
      </c>
      <c r="M230" s="247">
        <v>24.9</v>
      </c>
      <c r="N230" s="246">
        <v>58.7</v>
      </c>
      <c r="O230" s="245">
        <v>29.784688995215312</v>
      </c>
    </row>
    <row r="231" spans="1:15" ht="15" customHeight="1">
      <c r="A231" s="244"/>
      <c r="B231" s="257"/>
      <c r="C231" s="256"/>
      <c r="D231" s="255"/>
      <c r="E231" s="263"/>
      <c r="F231" s="277"/>
      <c r="G231" s="278" t="s">
        <v>1354</v>
      </c>
      <c r="H231" s="252">
        <v>40</v>
      </c>
      <c r="I231" s="251">
        <v>409</v>
      </c>
      <c r="J231" s="250">
        <v>1332601</v>
      </c>
      <c r="K231" s="249">
        <v>414</v>
      </c>
      <c r="L231" s="248">
        <v>83.6</v>
      </c>
      <c r="M231" s="247">
        <v>24.9</v>
      </c>
      <c r="N231" s="246">
        <v>58.7</v>
      </c>
      <c r="O231" s="245">
        <v>29.784688995215312</v>
      </c>
    </row>
    <row r="232" spans="1:15" ht="42.75" customHeight="1">
      <c r="A232" s="244"/>
      <c r="B232" s="257"/>
      <c r="C232" s="256"/>
      <c r="D232" s="255"/>
      <c r="E232" s="254" t="s">
        <v>1355</v>
      </c>
      <c r="F232" s="254"/>
      <c r="G232" s="253"/>
      <c r="H232" s="252">
        <v>40</v>
      </c>
      <c r="I232" s="251">
        <v>409</v>
      </c>
      <c r="J232" s="250">
        <v>1335431</v>
      </c>
      <c r="K232" s="249" t="s">
        <v>409</v>
      </c>
      <c r="L232" s="248">
        <v>8279.4</v>
      </c>
      <c r="M232" s="247">
        <v>2467.1</v>
      </c>
      <c r="N232" s="246">
        <v>5812.299999999999</v>
      </c>
      <c r="O232" s="245">
        <v>29.798052999009588</v>
      </c>
    </row>
    <row r="233" spans="1:15" ht="21.75" customHeight="1">
      <c r="A233" s="244"/>
      <c r="B233" s="257"/>
      <c r="C233" s="256"/>
      <c r="D233" s="256"/>
      <c r="E233" s="263"/>
      <c r="F233" s="262" t="s">
        <v>1240</v>
      </c>
      <c r="G233" s="261"/>
      <c r="H233" s="252">
        <v>40</v>
      </c>
      <c r="I233" s="251">
        <v>409</v>
      </c>
      <c r="J233" s="250">
        <v>1335431</v>
      </c>
      <c r="K233" s="249">
        <v>414</v>
      </c>
      <c r="L233" s="248">
        <v>8279.4</v>
      </c>
      <c r="M233" s="247">
        <v>2467.1</v>
      </c>
      <c r="N233" s="246">
        <v>5812.299999999999</v>
      </c>
      <c r="O233" s="245">
        <v>29.798052999009588</v>
      </c>
    </row>
    <row r="234" spans="1:15" ht="15.75" customHeight="1">
      <c r="A234" s="244"/>
      <c r="B234" s="257"/>
      <c r="C234" s="256"/>
      <c r="D234" s="255"/>
      <c r="E234" s="263"/>
      <c r="F234" s="277"/>
      <c r="G234" s="278" t="s">
        <v>1354</v>
      </c>
      <c r="H234" s="252">
        <v>40</v>
      </c>
      <c r="I234" s="251">
        <v>409</v>
      </c>
      <c r="J234" s="250">
        <v>1335431</v>
      </c>
      <c r="K234" s="249">
        <v>414</v>
      </c>
      <c r="L234" s="248">
        <v>8279.4</v>
      </c>
      <c r="M234" s="247">
        <v>2467.1</v>
      </c>
      <c r="N234" s="246">
        <v>5812.299999999999</v>
      </c>
      <c r="O234" s="245">
        <v>29.798052999009588</v>
      </c>
    </row>
    <row r="235" spans="1:15" ht="42.75" customHeight="1">
      <c r="A235" s="244"/>
      <c r="B235" s="257"/>
      <c r="C235" s="256"/>
      <c r="D235" s="255"/>
      <c r="E235" s="254" t="s">
        <v>1353</v>
      </c>
      <c r="F235" s="254"/>
      <c r="G235" s="253"/>
      <c r="H235" s="252">
        <v>40</v>
      </c>
      <c r="I235" s="251">
        <v>409</v>
      </c>
      <c r="J235" s="250">
        <v>1712601</v>
      </c>
      <c r="K235" s="249" t="s">
        <v>409</v>
      </c>
      <c r="L235" s="248">
        <v>285.2</v>
      </c>
      <c r="M235" s="247">
        <v>222.4</v>
      </c>
      <c r="N235" s="246">
        <v>62.79999999999998</v>
      </c>
      <c r="O235" s="245">
        <v>77.9803646563815</v>
      </c>
    </row>
    <row r="236" spans="1:15" ht="12.75" customHeight="1">
      <c r="A236" s="244"/>
      <c r="B236" s="257"/>
      <c r="C236" s="256"/>
      <c r="D236" s="256"/>
      <c r="E236" s="263"/>
      <c r="F236" s="262" t="s">
        <v>1196</v>
      </c>
      <c r="G236" s="261"/>
      <c r="H236" s="252">
        <v>40</v>
      </c>
      <c r="I236" s="251">
        <v>409</v>
      </c>
      <c r="J236" s="250">
        <v>1712601</v>
      </c>
      <c r="K236" s="249">
        <v>612</v>
      </c>
      <c r="L236" s="248">
        <v>285.2</v>
      </c>
      <c r="M236" s="247">
        <v>222.4</v>
      </c>
      <c r="N236" s="246">
        <v>62.79999999999998</v>
      </c>
      <c r="O236" s="245">
        <v>77.9803646563815</v>
      </c>
    </row>
    <row r="237" spans="1:15" ht="78.75" customHeight="1" hidden="1">
      <c r="A237" s="244"/>
      <c r="B237" s="257"/>
      <c r="C237" s="256"/>
      <c r="D237" s="255"/>
      <c r="E237" s="254" t="s">
        <v>1352</v>
      </c>
      <c r="F237" s="254"/>
      <c r="G237" s="253"/>
      <c r="H237" s="252">
        <v>40</v>
      </c>
      <c r="I237" s="251">
        <v>409</v>
      </c>
      <c r="J237" s="250">
        <v>1715444</v>
      </c>
      <c r="K237" s="249" t="s">
        <v>409</v>
      </c>
      <c r="L237" s="248">
        <v>0</v>
      </c>
      <c r="M237" s="247">
        <v>0</v>
      </c>
      <c r="N237" s="246">
        <v>0</v>
      </c>
      <c r="O237" s="245"/>
    </row>
    <row r="238" spans="1:15" ht="12.75" customHeight="1" hidden="1">
      <c r="A238" s="244"/>
      <c r="B238" s="257"/>
      <c r="C238" s="256"/>
      <c r="D238" s="256"/>
      <c r="E238" s="263"/>
      <c r="F238" s="262" t="s">
        <v>1196</v>
      </c>
      <c r="G238" s="261"/>
      <c r="H238" s="252">
        <v>40</v>
      </c>
      <c r="I238" s="251">
        <v>409</v>
      </c>
      <c r="J238" s="250">
        <v>1715444</v>
      </c>
      <c r="K238" s="249">
        <v>612</v>
      </c>
      <c r="L238" s="248">
        <v>0</v>
      </c>
      <c r="M238" s="247">
        <v>0</v>
      </c>
      <c r="N238" s="246">
        <v>0</v>
      </c>
      <c r="O238" s="245"/>
    </row>
    <row r="239" spans="1:15" ht="74.25" customHeight="1">
      <c r="A239" s="244"/>
      <c r="B239" s="257"/>
      <c r="C239" s="256"/>
      <c r="D239" s="255"/>
      <c r="E239" s="254" t="s">
        <v>1352</v>
      </c>
      <c r="F239" s="254"/>
      <c r="G239" s="253"/>
      <c r="H239" s="252">
        <v>40</v>
      </c>
      <c r="I239" s="251">
        <v>409</v>
      </c>
      <c r="J239" s="250">
        <v>1715464</v>
      </c>
      <c r="K239" s="249" t="s">
        <v>409</v>
      </c>
      <c r="L239" s="248">
        <v>1159.6</v>
      </c>
      <c r="M239" s="247">
        <v>889.6</v>
      </c>
      <c r="N239" s="246">
        <v>269.9999999999999</v>
      </c>
      <c r="O239" s="245">
        <v>76.71610900310452</v>
      </c>
    </row>
    <row r="240" spans="1:15" ht="12.75" customHeight="1">
      <c r="A240" s="244"/>
      <c r="B240" s="257"/>
      <c r="C240" s="256"/>
      <c r="D240" s="256"/>
      <c r="E240" s="263"/>
      <c r="F240" s="262" t="s">
        <v>1196</v>
      </c>
      <c r="G240" s="261"/>
      <c r="H240" s="252">
        <v>40</v>
      </c>
      <c r="I240" s="251">
        <v>409</v>
      </c>
      <c r="J240" s="250">
        <v>1715464</v>
      </c>
      <c r="K240" s="249">
        <v>612</v>
      </c>
      <c r="L240" s="248">
        <v>1159.6</v>
      </c>
      <c r="M240" s="247">
        <v>889.6</v>
      </c>
      <c r="N240" s="246">
        <v>269.9999999999999</v>
      </c>
      <c r="O240" s="245">
        <v>76.71610900310452</v>
      </c>
    </row>
    <row r="241" spans="1:15" ht="12.75" customHeight="1">
      <c r="A241" s="244"/>
      <c r="B241" s="257"/>
      <c r="C241" s="255"/>
      <c r="D241" s="259" t="s">
        <v>1219</v>
      </c>
      <c r="E241" s="259"/>
      <c r="F241" s="259"/>
      <c r="G241" s="258"/>
      <c r="H241" s="252">
        <v>40</v>
      </c>
      <c r="I241" s="251">
        <v>410</v>
      </c>
      <c r="J241" s="250" t="s">
        <v>409</v>
      </c>
      <c r="K241" s="249" t="s">
        <v>409</v>
      </c>
      <c r="L241" s="248">
        <v>33085.4</v>
      </c>
      <c r="M241" s="247">
        <v>17011.1</v>
      </c>
      <c r="N241" s="246">
        <v>16074.300000000003</v>
      </c>
      <c r="O241" s="245">
        <v>51.4157302012368</v>
      </c>
    </row>
    <row r="242" spans="1:15" ht="32.25" customHeight="1">
      <c r="A242" s="244"/>
      <c r="B242" s="257"/>
      <c r="C242" s="256"/>
      <c r="D242" s="255"/>
      <c r="E242" s="254" t="s">
        <v>1351</v>
      </c>
      <c r="F242" s="254"/>
      <c r="G242" s="253"/>
      <c r="H242" s="252">
        <v>40</v>
      </c>
      <c r="I242" s="251">
        <v>410</v>
      </c>
      <c r="J242" s="250">
        <v>510240</v>
      </c>
      <c r="K242" s="249" t="s">
        <v>409</v>
      </c>
      <c r="L242" s="248">
        <v>1710.5</v>
      </c>
      <c r="M242" s="247">
        <v>627.1</v>
      </c>
      <c r="N242" s="246">
        <v>1083.4</v>
      </c>
      <c r="O242" s="245">
        <v>36.661794796843026</v>
      </c>
    </row>
    <row r="243" spans="1:15" ht="12.75" customHeight="1">
      <c r="A243" s="244"/>
      <c r="B243" s="257"/>
      <c r="C243" s="256"/>
      <c r="D243" s="256"/>
      <c r="E243" s="263"/>
      <c r="F243" s="262" t="s">
        <v>1192</v>
      </c>
      <c r="G243" s="261"/>
      <c r="H243" s="252">
        <v>40</v>
      </c>
      <c r="I243" s="251">
        <v>410</v>
      </c>
      <c r="J243" s="250">
        <v>510240</v>
      </c>
      <c r="K243" s="249">
        <v>242</v>
      </c>
      <c r="L243" s="248">
        <v>1710.5</v>
      </c>
      <c r="M243" s="247">
        <v>627.1</v>
      </c>
      <c r="N243" s="246">
        <v>1083.4</v>
      </c>
      <c r="O243" s="245">
        <v>36.661794796843026</v>
      </c>
    </row>
    <row r="244" spans="1:15" ht="21.75" customHeight="1">
      <c r="A244" s="244"/>
      <c r="B244" s="257"/>
      <c r="C244" s="256"/>
      <c r="D244" s="255"/>
      <c r="E244" s="254" t="s">
        <v>1350</v>
      </c>
      <c r="F244" s="254"/>
      <c r="G244" s="253"/>
      <c r="H244" s="252">
        <v>40</v>
      </c>
      <c r="I244" s="251">
        <v>410</v>
      </c>
      <c r="J244" s="250">
        <v>1000240</v>
      </c>
      <c r="K244" s="249" t="s">
        <v>409</v>
      </c>
      <c r="L244" s="248">
        <v>807.5</v>
      </c>
      <c r="M244" s="247">
        <v>274.2</v>
      </c>
      <c r="N244" s="246">
        <v>533.3</v>
      </c>
      <c r="O244" s="245">
        <v>33.95665634674923</v>
      </c>
    </row>
    <row r="245" spans="1:15" ht="12.75" customHeight="1">
      <c r="A245" s="244"/>
      <c r="B245" s="257"/>
      <c r="C245" s="256"/>
      <c r="D245" s="256"/>
      <c r="E245" s="263"/>
      <c r="F245" s="262" t="s">
        <v>1192</v>
      </c>
      <c r="G245" s="261"/>
      <c r="H245" s="252">
        <v>40</v>
      </c>
      <c r="I245" s="251">
        <v>410</v>
      </c>
      <c r="J245" s="250">
        <v>1000240</v>
      </c>
      <c r="K245" s="249">
        <v>242</v>
      </c>
      <c r="L245" s="248">
        <v>807.5</v>
      </c>
      <c r="M245" s="247">
        <v>274.2</v>
      </c>
      <c r="N245" s="246">
        <v>533.3</v>
      </c>
      <c r="O245" s="245">
        <v>33.95665634674923</v>
      </c>
    </row>
    <row r="246" spans="1:15" ht="32.25" customHeight="1">
      <c r="A246" s="244"/>
      <c r="B246" s="257"/>
      <c r="C246" s="256"/>
      <c r="D246" s="255"/>
      <c r="E246" s="254" t="s">
        <v>1349</v>
      </c>
      <c r="F246" s="254"/>
      <c r="G246" s="253"/>
      <c r="H246" s="252">
        <v>40</v>
      </c>
      <c r="I246" s="251">
        <v>410</v>
      </c>
      <c r="J246" s="250">
        <v>1200059</v>
      </c>
      <c r="K246" s="249" t="s">
        <v>409</v>
      </c>
      <c r="L246" s="248">
        <v>14055.6</v>
      </c>
      <c r="M246" s="247">
        <v>11086.7</v>
      </c>
      <c r="N246" s="246">
        <v>2968.8999999999996</v>
      </c>
      <c r="O246" s="245">
        <v>78.87745809499417</v>
      </c>
    </row>
    <row r="247" spans="1:15" ht="21.75" customHeight="1">
      <c r="A247" s="244"/>
      <c r="B247" s="257"/>
      <c r="C247" s="256"/>
      <c r="D247" s="256"/>
      <c r="E247" s="263"/>
      <c r="F247" s="262" t="s">
        <v>1203</v>
      </c>
      <c r="G247" s="261"/>
      <c r="H247" s="252">
        <v>40</v>
      </c>
      <c r="I247" s="251">
        <v>410</v>
      </c>
      <c r="J247" s="250">
        <v>1200059</v>
      </c>
      <c r="K247" s="249">
        <v>611</v>
      </c>
      <c r="L247" s="248">
        <v>13715.2</v>
      </c>
      <c r="M247" s="247">
        <v>10758.6</v>
      </c>
      <c r="N247" s="246">
        <v>2956.6000000000004</v>
      </c>
      <c r="O247" s="245">
        <v>78.44289547363509</v>
      </c>
    </row>
    <row r="248" spans="1:15" ht="12.75" customHeight="1">
      <c r="A248" s="244"/>
      <c r="B248" s="257"/>
      <c r="C248" s="256"/>
      <c r="D248" s="256"/>
      <c r="E248" s="263"/>
      <c r="F248" s="262" t="s">
        <v>1196</v>
      </c>
      <c r="G248" s="261"/>
      <c r="H248" s="252">
        <v>40</v>
      </c>
      <c r="I248" s="251">
        <v>410</v>
      </c>
      <c r="J248" s="250">
        <v>1200059</v>
      </c>
      <c r="K248" s="249">
        <v>612</v>
      </c>
      <c r="L248" s="248">
        <v>340.4</v>
      </c>
      <c r="M248" s="247">
        <v>328.1</v>
      </c>
      <c r="N248" s="246">
        <v>12.299999999999955</v>
      </c>
      <c r="O248" s="245">
        <v>96.38660399529965</v>
      </c>
    </row>
    <row r="249" spans="1:15" ht="21.75" customHeight="1">
      <c r="A249" s="244"/>
      <c r="B249" s="257"/>
      <c r="C249" s="256"/>
      <c r="D249" s="255"/>
      <c r="E249" s="254" t="s">
        <v>1218</v>
      </c>
      <c r="F249" s="254"/>
      <c r="G249" s="253"/>
      <c r="H249" s="252">
        <v>40</v>
      </c>
      <c r="I249" s="251">
        <v>410</v>
      </c>
      <c r="J249" s="250">
        <v>1202501</v>
      </c>
      <c r="K249" s="249" t="s">
        <v>409</v>
      </c>
      <c r="L249" s="248">
        <v>12458</v>
      </c>
      <c r="M249" s="247">
        <v>4134.6</v>
      </c>
      <c r="N249" s="246">
        <v>8323.4</v>
      </c>
      <c r="O249" s="245">
        <v>33.18831273077541</v>
      </c>
    </row>
    <row r="250" spans="1:15" ht="12.75" customHeight="1">
      <c r="A250" s="244"/>
      <c r="B250" s="257"/>
      <c r="C250" s="256"/>
      <c r="D250" s="256"/>
      <c r="E250" s="263"/>
      <c r="F250" s="262" t="s">
        <v>1192</v>
      </c>
      <c r="G250" s="261"/>
      <c r="H250" s="252">
        <v>40</v>
      </c>
      <c r="I250" s="251">
        <v>410</v>
      </c>
      <c r="J250" s="250">
        <v>1202501</v>
      </c>
      <c r="K250" s="249">
        <v>242</v>
      </c>
      <c r="L250" s="248">
        <v>10958.4</v>
      </c>
      <c r="M250" s="247">
        <v>4054.4</v>
      </c>
      <c r="N250" s="246">
        <v>6904</v>
      </c>
      <c r="O250" s="245">
        <v>36.998101912687986</v>
      </c>
    </row>
    <row r="251" spans="1:15" ht="12.75" customHeight="1">
      <c r="A251" s="244"/>
      <c r="B251" s="257"/>
      <c r="C251" s="256"/>
      <c r="D251" s="256"/>
      <c r="E251" s="263"/>
      <c r="F251" s="262" t="s">
        <v>1196</v>
      </c>
      <c r="G251" s="261"/>
      <c r="H251" s="252">
        <v>40</v>
      </c>
      <c r="I251" s="251">
        <v>410</v>
      </c>
      <c r="J251" s="250">
        <v>1202501</v>
      </c>
      <c r="K251" s="249">
        <v>612</v>
      </c>
      <c r="L251" s="248">
        <v>1484.6</v>
      </c>
      <c r="M251" s="247">
        <v>65.2</v>
      </c>
      <c r="N251" s="246">
        <v>1419.4</v>
      </c>
      <c r="O251" s="245">
        <v>4.391755354977772</v>
      </c>
    </row>
    <row r="252" spans="1:15" ht="12.75" customHeight="1">
      <c r="A252" s="244"/>
      <c r="B252" s="257"/>
      <c r="C252" s="256"/>
      <c r="D252" s="256"/>
      <c r="E252" s="263"/>
      <c r="F252" s="262" t="s">
        <v>1191</v>
      </c>
      <c r="G252" s="261"/>
      <c r="H252" s="252">
        <v>40</v>
      </c>
      <c r="I252" s="251">
        <v>410</v>
      </c>
      <c r="J252" s="250">
        <v>1202501</v>
      </c>
      <c r="K252" s="249">
        <v>622</v>
      </c>
      <c r="L252" s="248">
        <v>15</v>
      </c>
      <c r="M252" s="247">
        <v>15</v>
      </c>
      <c r="N252" s="246">
        <v>0</v>
      </c>
      <c r="O252" s="245">
        <v>100</v>
      </c>
    </row>
    <row r="253" spans="1:15" ht="21.75" customHeight="1">
      <c r="A253" s="244"/>
      <c r="B253" s="257"/>
      <c r="C253" s="256"/>
      <c r="D253" s="255"/>
      <c r="E253" s="254" t="s">
        <v>1348</v>
      </c>
      <c r="F253" s="254"/>
      <c r="G253" s="253"/>
      <c r="H253" s="252">
        <v>40</v>
      </c>
      <c r="I253" s="251">
        <v>410</v>
      </c>
      <c r="J253" s="250">
        <v>1902501</v>
      </c>
      <c r="K253" s="249" t="s">
        <v>409</v>
      </c>
      <c r="L253" s="248">
        <v>2379.5</v>
      </c>
      <c r="M253" s="247">
        <v>0</v>
      </c>
      <c r="N253" s="246">
        <v>2379.5</v>
      </c>
      <c r="O253" s="245">
        <v>0</v>
      </c>
    </row>
    <row r="254" spans="1:15" ht="12.75" customHeight="1">
      <c r="A254" s="244"/>
      <c r="B254" s="257"/>
      <c r="C254" s="256"/>
      <c r="D254" s="256"/>
      <c r="E254" s="263"/>
      <c r="F254" s="262" t="s">
        <v>1192</v>
      </c>
      <c r="G254" s="261"/>
      <c r="H254" s="252">
        <v>40</v>
      </c>
      <c r="I254" s="251">
        <v>410</v>
      </c>
      <c r="J254" s="250">
        <v>1902501</v>
      </c>
      <c r="K254" s="249">
        <v>242</v>
      </c>
      <c r="L254" s="248">
        <v>2379.5</v>
      </c>
      <c r="M254" s="247">
        <v>0</v>
      </c>
      <c r="N254" s="246">
        <v>2379.5</v>
      </c>
      <c r="O254" s="245">
        <v>0</v>
      </c>
    </row>
    <row r="255" spans="1:15" ht="32.25" customHeight="1">
      <c r="A255" s="244"/>
      <c r="B255" s="257"/>
      <c r="C255" s="256"/>
      <c r="D255" s="255"/>
      <c r="E255" s="254" t="s">
        <v>1347</v>
      </c>
      <c r="F255" s="254"/>
      <c r="G255" s="253"/>
      <c r="H255" s="252">
        <v>40</v>
      </c>
      <c r="I255" s="251">
        <v>410</v>
      </c>
      <c r="J255" s="250">
        <v>2010240</v>
      </c>
      <c r="K255" s="249" t="s">
        <v>409</v>
      </c>
      <c r="L255" s="248">
        <v>660.6</v>
      </c>
      <c r="M255" s="247">
        <v>304.5</v>
      </c>
      <c r="N255" s="246">
        <v>356.1</v>
      </c>
      <c r="O255" s="245">
        <v>46.094459582198</v>
      </c>
    </row>
    <row r="256" spans="1:15" ht="12.75" customHeight="1">
      <c r="A256" s="244"/>
      <c r="B256" s="257"/>
      <c r="C256" s="256"/>
      <c r="D256" s="256"/>
      <c r="E256" s="263"/>
      <c r="F256" s="262" t="s">
        <v>1192</v>
      </c>
      <c r="G256" s="261"/>
      <c r="H256" s="252">
        <v>40</v>
      </c>
      <c r="I256" s="251">
        <v>410</v>
      </c>
      <c r="J256" s="250">
        <v>2010240</v>
      </c>
      <c r="K256" s="249">
        <v>242</v>
      </c>
      <c r="L256" s="248">
        <v>660.6</v>
      </c>
      <c r="M256" s="247">
        <v>304.5</v>
      </c>
      <c r="N256" s="246">
        <v>356.1</v>
      </c>
      <c r="O256" s="245">
        <v>46.094459582198</v>
      </c>
    </row>
    <row r="257" spans="1:15" ht="21.75" customHeight="1" hidden="1">
      <c r="A257" s="244"/>
      <c r="B257" s="257"/>
      <c r="C257" s="256"/>
      <c r="D257" s="255"/>
      <c r="E257" s="254" t="s">
        <v>1295</v>
      </c>
      <c r="F257" s="254"/>
      <c r="G257" s="253"/>
      <c r="H257" s="252">
        <v>40</v>
      </c>
      <c r="I257" s="251">
        <v>410</v>
      </c>
      <c r="J257" s="250">
        <v>2102501</v>
      </c>
      <c r="K257" s="249" t="s">
        <v>409</v>
      </c>
      <c r="L257" s="248">
        <v>0</v>
      </c>
      <c r="M257" s="247">
        <v>0</v>
      </c>
      <c r="N257" s="246">
        <v>0</v>
      </c>
      <c r="O257" s="245"/>
    </row>
    <row r="258" spans="1:15" ht="21.75" customHeight="1" hidden="1">
      <c r="A258" s="244"/>
      <c r="B258" s="257"/>
      <c r="C258" s="256"/>
      <c r="D258" s="256"/>
      <c r="E258" s="263"/>
      <c r="F258" s="262" t="s">
        <v>1187</v>
      </c>
      <c r="G258" s="261"/>
      <c r="H258" s="252">
        <v>40</v>
      </c>
      <c r="I258" s="251">
        <v>410</v>
      </c>
      <c r="J258" s="250">
        <v>2102501</v>
      </c>
      <c r="K258" s="249">
        <v>244</v>
      </c>
      <c r="L258" s="248">
        <v>0</v>
      </c>
      <c r="M258" s="247">
        <v>0</v>
      </c>
      <c r="N258" s="246">
        <v>0</v>
      </c>
      <c r="O258" s="245"/>
    </row>
    <row r="259" spans="1:15" ht="32.25" customHeight="1">
      <c r="A259" s="244"/>
      <c r="B259" s="257"/>
      <c r="C259" s="256"/>
      <c r="D259" s="255"/>
      <c r="E259" s="254" t="s">
        <v>1346</v>
      </c>
      <c r="F259" s="254"/>
      <c r="G259" s="253"/>
      <c r="H259" s="252">
        <v>40</v>
      </c>
      <c r="I259" s="251">
        <v>410</v>
      </c>
      <c r="J259" s="250">
        <v>2210240</v>
      </c>
      <c r="K259" s="249" t="s">
        <v>409</v>
      </c>
      <c r="L259" s="248">
        <v>518.4</v>
      </c>
      <c r="M259" s="247">
        <v>444.9</v>
      </c>
      <c r="N259" s="246">
        <v>73.5</v>
      </c>
      <c r="O259" s="245">
        <v>85.82175925925925</v>
      </c>
    </row>
    <row r="260" spans="1:15" ht="12.75" customHeight="1">
      <c r="A260" s="244"/>
      <c r="B260" s="257"/>
      <c r="C260" s="256"/>
      <c r="D260" s="256"/>
      <c r="E260" s="263"/>
      <c r="F260" s="262" t="s">
        <v>1192</v>
      </c>
      <c r="G260" s="261"/>
      <c r="H260" s="252">
        <v>40</v>
      </c>
      <c r="I260" s="251">
        <v>410</v>
      </c>
      <c r="J260" s="250">
        <v>2210240</v>
      </c>
      <c r="K260" s="249">
        <v>242</v>
      </c>
      <c r="L260" s="248">
        <v>518.4</v>
      </c>
      <c r="M260" s="247">
        <v>444.9</v>
      </c>
      <c r="N260" s="246">
        <v>73.5</v>
      </c>
      <c r="O260" s="245">
        <v>85.82175925925925</v>
      </c>
    </row>
    <row r="261" spans="1:15" ht="12.75" customHeight="1">
      <c r="A261" s="244"/>
      <c r="B261" s="257"/>
      <c r="C261" s="256"/>
      <c r="D261" s="255"/>
      <c r="E261" s="254" t="s">
        <v>1345</v>
      </c>
      <c r="F261" s="254"/>
      <c r="G261" s="253"/>
      <c r="H261" s="252">
        <v>40</v>
      </c>
      <c r="I261" s="251">
        <v>410</v>
      </c>
      <c r="J261" s="250">
        <v>4010240</v>
      </c>
      <c r="K261" s="249" t="s">
        <v>409</v>
      </c>
      <c r="L261" s="248">
        <v>495.3</v>
      </c>
      <c r="M261" s="247">
        <v>139.1</v>
      </c>
      <c r="N261" s="246">
        <v>356.20000000000005</v>
      </c>
      <c r="O261" s="245">
        <v>28.083989501312335</v>
      </c>
    </row>
    <row r="262" spans="1:15" ht="12.75" customHeight="1">
      <c r="A262" s="244"/>
      <c r="B262" s="257"/>
      <c r="C262" s="256"/>
      <c r="D262" s="256"/>
      <c r="E262" s="263"/>
      <c r="F262" s="262" t="s">
        <v>1192</v>
      </c>
      <c r="G262" s="261"/>
      <c r="H262" s="252">
        <v>40</v>
      </c>
      <c r="I262" s="251">
        <v>410</v>
      </c>
      <c r="J262" s="250">
        <v>4010240</v>
      </c>
      <c r="K262" s="249">
        <v>242</v>
      </c>
      <c r="L262" s="248">
        <v>495.3</v>
      </c>
      <c r="M262" s="247">
        <v>139.1</v>
      </c>
      <c r="N262" s="246">
        <v>356.20000000000005</v>
      </c>
      <c r="O262" s="245">
        <v>28.083989501312335</v>
      </c>
    </row>
    <row r="263" spans="1:15" ht="12.75" customHeight="1">
      <c r="A263" s="244"/>
      <c r="B263" s="257"/>
      <c r="C263" s="255"/>
      <c r="D263" s="259" t="s">
        <v>1217</v>
      </c>
      <c r="E263" s="259"/>
      <c r="F263" s="259"/>
      <c r="G263" s="258"/>
      <c r="H263" s="252">
        <v>40</v>
      </c>
      <c r="I263" s="251">
        <v>412</v>
      </c>
      <c r="J263" s="250" t="s">
        <v>409</v>
      </c>
      <c r="K263" s="249" t="s">
        <v>409</v>
      </c>
      <c r="L263" s="248">
        <v>153883.3</v>
      </c>
      <c r="M263" s="247">
        <v>113106.9</v>
      </c>
      <c r="N263" s="246">
        <v>40776.399999999994</v>
      </c>
      <c r="O263" s="245">
        <v>73.5017380053586</v>
      </c>
    </row>
    <row r="264" spans="1:15" ht="21.75" customHeight="1">
      <c r="A264" s="244"/>
      <c r="B264" s="257"/>
      <c r="C264" s="256"/>
      <c r="D264" s="255"/>
      <c r="E264" s="254" t="s">
        <v>1216</v>
      </c>
      <c r="F264" s="254"/>
      <c r="G264" s="253"/>
      <c r="H264" s="252">
        <v>40</v>
      </c>
      <c r="I264" s="251">
        <v>412</v>
      </c>
      <c r="J264" s="250">
        <v>202501</v>
      </c>
      <c r="K264" s="249" t="s">
        <v>409</v>
      </c>
      <c r="L264" s="248">
        <v>1609</v>
      </c>
      <c r="M264" s="247">
        <v>1022.4</v>
      </c>
      <c r="N264" s="246">
        <v>586.6</v>
      </c>
      <c r="O264" s="245">
        <v>63.54257302672467</v>
      </c>
    </row>
    <row r="265" spans="1:15" ht="21.75" customHeight="1" hidden="1">
      <c r="A265" s="244"/>
      <c r="B265" s="257"/>
      <c r="C265" s="256"/>
      <c r="D265" s="256"/>
      <c r="E265" s="263"/>
      <c r="F265" s="262" t="s">
        <v>1252</v>
      </c>
      <c r="G265" s="261"/>
      <c r="H265" s="252">
        <v>40</v>
      </c>
      <c r="I265" s="251">
        <v>412</v>
      </c>
      <c r="J265" s="250">
        <v>202501</v>
      </c>
      <c r="K265" s="249">
        <v>122</v>
      </c>
      <c r="L265" s="248">
        <v>0</v>
      </c>
      <c r="M265" s="247">
        <v>0</v>
      </c>
      <c r="N265" s="246">
        <v>0</v>
      </c>
      <c r="O265" s="245"/>
    </row>
    <row r="266" spans="1:15" ht="21.75" customHeight="1">
      <c r="A266" s="244"/>
      <c r="B266" s="257"/>
      <c r="C266" s="256"/>
      <c r="D266" s="256"/>
      <c r="E266" s="263"/>
      <c r="F266" s="262" t="s">
        <v>1187</v>
      </c>
      <c r="G266" s="261"/>
      <c r="H266" s="252">
        <v>40</v>
      </c>
      <c r="I266" s="251">
        <v>412</v>
      </c>
      <c r="J266" s="250">
        <v>202501</v>
      </c>
      <c r="K266" s="249">
        <v>244</v>
      </c>
      <c r="L266" s="248">
        <v>1300</v>
      </c>
      <c r="M266" s="247">
        <v>761.3</v>
      </c>
      <c r="N266" s="246">
        <v>538.7</v>
      </c>
      <c r="O266" s="245">
        <v>58.561538461538454</v>
      </c>
    </row>
    <row r="267" spans="1:15" ht="12.75" customHeight="1">
      <c r="A267" s="244"/>
      <c r="B267" s="257"/>
      <c r="C267" s="256"/>
      <c r="D267" s="256"/>
      <c r="E267" s="263"/>
      <c r="F267" s="262" t="s">
        <v>1196</v>
      </c>
      <c r="G267" s="261"/>
      <c r="H267" s="252">
        <v>40</v>
      </c>
      <c r="I267" s="251">
        <v>412</v>
      </c>
      <c r="J267" s="250">
        <v>202501</v>
      </c>
      <c r="K267" s="249">
        <v>612</v>
      </c>
      <c r="L267" s="248">
        <v>223</v>
      </c>
      <c r="M267" s="247">
        <v>175.1</v>
      </c>
      <c r="N267" s="246">
        <v>47.900000000000006</v>
      </c>
      <c r="O267" s="245">
        <v>78.5201793721973</v>
      </c>
    </row>
    <row r="268" spans="1:15" ht="12.75" customHeight="1">
      <c r="A268" s="244"/>
      <c r="B268" s="257"/>
      <c r="C268" s="256"/>
      <c r="D268" s="256"/>
      <c r="E268" s="263"/>
      <c r="F268" s="262" t="s">
        <v>1191</v>
      </c>
      <c r="G268" s="261"/>
      <c r="H268" s="252">
        <v>40</v>
      </c>
      <c r="I268" s="251">
        <v>412</v>
      </c>
      <c r="J268" s="250">
        <v>202501</v>
      </c>
      <c r="K268" s="249">
        <v>622</v>
      </c>
      <c r="L268" s="248">
        <v>86</v>
      </c>
      <c r="M268" s="247">
        <v>86</v>
      </c>
      <c r="N268" s="246">
        <v>0</v>
      </c>
      <c r="O268" s="245">
        <v>100</v>
      </c>
    </row>
    <row r="269" spans="1:15" ht="42.75" customHeight="1">
      <c r="A269" s="244"/>
      <c r="B269" s="257"/>
      <c r="C269" s="256"/>
      <c r="D269" s="255"/>
      <c r="E269" s="254" t="s">
        <v>1344</v>
      </c>
      <c r="F269" s="254"/>
      <c r="G269" s="253"/>
      <c r="H269" s="252">
        <v>40</v>
      </c>
      <c r="I269" s="251">
        <v>412</v>
      </c>
      <c r="J269" s="250">
        <v>205513</v>
      </c>
      <c r="K269" s="249" t="s">
        <v>409</v>
      </c>
      <c r="L269" s="248">
        <v>3273.1</v>
      </c>
      <c r="M269" s="247">
        <v>2306.9</v>
      </c>
      <c r="N269" s="246">
        <v>966.1999999999998</v>
      </c>
      <c r="O269" s="245">
        <v>70.48058415569338</v>
      </c>
    </row>
    <row r="270" spans="1:15" ht="21.75" customHeight="1">
      <c r="A270" s="244"/>
      <c r="B270" s="257"/>
      <c r="C270" s="256"/>
      <c r="D270" s="256"/>
      <c r="E270" s="263"/>
      <c r="F270" s="262" t="s">
        <v>1253</v>
      </c>
      <c r="G270" s="261"/>
      <c r="H270" s="252">
        <v>40</v>
      </c>
      <c r="I270" s="251">
        <v>412</v>
      </c>
      <c r="J270" s="250">
        <v>205513</v>
      </c>
      <c r="K270" s="249">
        <v>121</v>
      </c>
      <c r="L270" s="248">
        <v>2363.7</v>
      </c>
      <c r="M270" s="247">
        <v>2178.4</v>
      </c>
      <c r="N270" s="246">
        <v>185.29999999999973</v>
      </c>
      <c r="O270" s="245">
        <v>92.16059567627026</v>
      </c>
    </row>
    <row r="271" spans="1:15" ht="21.75" customHeight="1">
      <c r="A271" s="244"/>
      <c r="B271" s="257"/>
      <c r="C271" s="256"/>
      <c r="D271" s="256"/>
      <c r="E271" s="263"/>
      <c r="F271" s="262" t="s">
        <v>1252</v>
      </c>
      <c r="G271" s="261"/>
      <c r="H271" s="252">
        <v>40</v>
      </c>
      <c r="I271" s="251">
        <v>412</v>
      </c>
      <c r="J271" s="250">
        <v>205513</v>
      </c>
      <c r="K271" s="249">
        <v>122</v>
      </c>
      <c r="L271" s="248">
        <v>247.1</v>
      </c>
      <c r="M271" s="247">
        <v>0</v>
      </c>
      <c r="N271" s="246">
        <v>247.1</v>
      </c>
      <c r="O271" s="245">
        <v>0</v>
      </c>
    </row>
    <row r="272" spans="1:15" ht="12.75" customHeight="1">
      <c r="A272" s="244"/>
      <c r="B272" s="257"/>
      <c r="C272" s="256"/>
      <c r="D272" s="256"/>
      <c r="E272" s="263"/>
      <c r="F272" s="262" t="s">
        <v>1192</v>
      </c>
      <c r="G272" s="261"/>
      <c r="H272" s="252">
        <v>40</v>
      </c>
      <c r="I272" s="251">
        <v>412</v>
      </c>
      <c r="J272" s="250">
        <v>205513</v>
      </c>
      <c r="K272" s="249">
        <v>242</v>
      </c>
      <c r="L272" s="248">
        <v>237.4</v>
      </c>
      <c r="M272" s="247">
        <v>49.8</v>
      </c>
      <c r="N272" s="246">
        <v>187.60000000000002</v>
      </c>
      <c r="O272" s="245">
        <v>20.977253580454928</v>
      </c>
    </row>
    <row r="273" spans="1:15" ht="21.75" customHeight="1">
      <c r="A273" s="244"/>
      <c r="B273" s="257"/>
      <c r="C273" s="256"/>
      <c r="D273" s="256"/>
      <c r="E273" s="263"/>
      <c r="F273" s="262" t="s">
        <v>1187</v>
      </c>
      <c r="G273" s="261"/>
      <c r="H273" s="252">
        <v>40</v>
      </c>
      <c r="I273" s="251">
        <v>412</v>
      </c>
      <c r="J273" s="250">
        <v>205513</v>
      </c>
      <c r="K273" s="249">
        <v>244</v>
      </c>
      <c r="L273" s="248">
        <v>423.9</v>
      </c>
      <c r="M273" s="247">
        <v>78.6</v>
      </c>
      <c r="N273" s="246">
        <v>345.29999999999995</v>
      </c>
      <c r="O273" s="245">
        <v>18.54210898796886</v>
      </c>
    </row>
    <row r="274" spans="1:15" ht="12.75" customHeight="1">
      <c r="A274" s="244"/>
      <c r="B274" s="257"/>
      <c r="C274" s="256"/>
      <c r="D274" s="256"/>
      <c r="E274" s="263"/>
      <c r="F274" s="262" t="s">
        <v>1251</v>
      </c>
      <c r="G274" s="261"/>
      <c r="H274" s="252">
        <v>40</v>
      </c>
      <c r="I274" s="251">
        <v>412</v>
      </c>
      <c r="J274" s="250">
        <v>205513</v>
      </c>
      <c r="K274" s="249">
        <v>851</v>
      </c>
      <c r="L274" s="248">
        <v>1</v>
      </c>
      <c r="M274" s="247">
        <v>0.1</v>
      </c>
      <c r="N274" s="246">
        <v>0.9</v>
      </c>
      <c r="O274" s="245">
        <v>10</v>
      </c>
    </row>
    <row r="275" spans="1:15" ht="32.25" customHeight="1">
      <c r="A275" s="244"/>
      <c r="B275" s="257"/>
      <c r="C275" s="256"/>
      <c r="D275" s="255"/>
      <c r="E275" s="254" t="s">
        <v>1343</v>
      </c>
      <c r="F275" s="254"/>
      <c r="G275" s="253"/>
      <c r="H275" s="252">
        <v>40</v>
      </c>
      <c r="I275" s="251">
        <v>412</v>
      </c>
      <c r="J275" s="250">
        <v>302601</v>
      </c>
      <c r="K275" s="249" t="s">
        <v>409</v>
      </c>
      <c r="L275" s="248">
        <v>300</v>
      </c>
      <c r="M275" s="247">
        <v>300</v>
      </c>
      <c r="N275" s="246">
        <v>0</v>
      </c>
      <c r="O275" s="245">
        <v>100</v>
      </c>
    </row>
    <row r="276" spans="1:15" ht="21.75" customHeight="1">
      <c r="A276" s="244"/>
      <c r="B276" s="257"/>
      <c r="C276" s="256"/>
      <c r="D276" s="256"/>
      <c r="E276" s="263"/>
      <c r="F276" s="262" t="s">
        <v>1187</v>
      </c>
      <c r="G276" s="261"/>
      <c r="H276" s="252">
        <v>40</v>
      </c>
      <c r="I276" s="251">
        <v>412</v>
      </c>
      <c r="J276" s="250">
        <v>302601</v>
      </c>
      <c r="K276" s="249">
        <v>244</v>
      </c>
      <c r="L276" s="248">
        <v>300</v>
      </c>
      <c r="M276" s="247">
        <v>300</v>
      </c>
      <c r="N276" s="246">
        <v>0</v>
      </c>
      <c r="O276" s="245">
        <v>100</v>
      </c>
    </row>
    <row r="277" spans="1:15" ht="42.75" customHeight="1">
      <c r="A277" s="244"/>
      <c r="B277" s="257"/>
      <c r="C277" s="256"/>
      <c r="D277" s="255"/>
      <c r="E277" s="254" t="s">
        <v>1342</v>
      </c>
      <c r="F277" s="254"/>
      <c r="G277" s="253"/>
      <c r="H277" s="252">
        <v>40</v>
      </c>
      <c r="I277" s="251">
        <v>412</v>
      </c>
      <c r="J277" s="250">
        <v>302701</v>
      </c>
      <c r="K277" s="249" t="s">
        <v>409</v>
      </c>
      <c r="L277" s="248">
        <v>700</v>
      </c>
      <c r="M277" s="247">
        <v>700</v>
      </c>
      <c r="N277" s="246">
        <v>0</v>
      </c>
      <c r="O277" s="245">
        <v>100</v>
      </c>
    </row>
    <row r="278" spans="1:15" ht="21.75" customHeight="1">
      <c r="A278" s="244"/>
      <c r="B278" s="257"/>
      <c r="C278" s="256"/>
      <c r="D278" s="256"/>
      <c r="E278" s="263"/>
      <c r="F278" s="262" t="s">
        <v>1213</v>
      </c>
      <c r="G278" s="261"/>
      <c r="H278" s="252">
        <v>40</v>
      </c>
      <c r="I278" s="251">
        <v>412</v>
      </c>
      <c r="J278" s="250">
        <v>302701</v>
      </c>
      <c r="K278" s="249">
        <v>810</v>
      </c>
      <c r="L278" s="248">
        <v>700</v>
      </c>
      <c r="M278" s="247">
        <v>700</v>
      </c>
      <c r="N278" s="246">
        <v>0</v>
      </c>
      <c r="O278" s="245">
        <v>100</v>
      </c>
    </row>
    <row r="279" spans="1:15" ht="53.25" customHeight="1">
      <c r="A279" s="244"/>
      <c r="B279" s="257"/>
      <c r="C279" s="256"/>
      <c r="D279" s="255"/>
      <c r="E279" s="254" t="s">
        <v>1341</v>
      </c>
      <c r="F279" s="254"/>
      <c r="G279" s="253"/>
      <c r="H279" s="252">
        <v>40</v>
      </c>
      <c r="I279" s="251">
        <v>412</v>
      </c>
      <c r="J279" s="250">
        <v>305428</v>
      </c>
      <c r="K279" s="249" t="s">
        <v>409</v>
      </c>
      <c r="L279" s="248">
        <v>4614.2</v>
      </c>
      <c r="M279" s="247">
        <v>4129.8</v>
      </c>
      <c r="N279" s="246">
        <v>484.39999999999964</v>
      </c>
      <c r="O279" s="245">
        <v>89.5019721728577</v>
      </c>
    </row>
    <row r="280" spans="1:15" ht="21.75" customHeight="1">
      <c r="A280" s="244"/>
      <c r="B280" s="257"/>
      <c r="C280" s="256"/>
      <c r="D280" s="256"/>
      <c r="E280" s="263"/>
      <c r="F280" s="262" t="s">
        <v>1187</v>
      </c>
      <c r="G280" s="261"/>
      <c r="H280" s="252">
        <v>40</v>
      </c>
      <c r="I280" s="251">
        <v>412</v>
      </c>
      <c r="J280" s="250">
        <v>305428</v>
      </c>
      <c r="K280" s="249">
        <v>244</v>
      </c>
      <c r="L280" s="248">
        <v>459.4</v>
      </c>
      <c r="M280" s="247">
        <v>65</v>
      </c>
      <c r="N280" s="246">
        <v>394.4</v>
      </c>
      <c r="O280" s="245">
        <v>14.148889856334348</v>
      </c>
    </row>
    <row r="281" spans="1:15" ht="21.75" customHeight="1">
      <c r="A281" s="244"/>
      <c r="B281" s="257"/>
      <c r="C281" s="256"/>
      <c r="D281" s="256"/>
      <c r="E281" s="263"/>
      <c r="F281" s="262" t="s">
        <v>1213</v>
      </c>
      <c r="G281" s="261"/>
      <c r="H281" s="252">
        <v>40</v>
      </c>
      <c r="I281" s="251">
        <v>412</v>
      </c>
      <c r="J281" s="250">
        <v>305428</v>
      </c>
      <c r="K281" s="249">
        <v>810</v>
      </c>
      <c r="L281" s="248">
        <v>4154.8</v>
      </c>
      <c r="M281" s="247">
        <v>4064.8</v>
      </c>
      <c r="N281" s="246">
        <v>90</v>
      </c>
      <c r="O281" s="245">
        <v>97.83383074997593</v>
      </c>
    </row>
    <row r="282" spans="1:15" ht="12.75" customHeight="1" hidden="1">
      <c r="A282" s="244"/>
      <c r="B282" s="257"/>
      <c r="C282" s="256"/>
      <c r="D282" s="255"/>
      <c r="E282" s="254" t="s">
        <v>1340</v>
      </c>
      <c r="F282" s="254"/>
      <c r="G282" s="253"/>
      <c r="H282" s="252">
        <v>40</v>
      </c>
      <c r="I282" s="251">
        <v>412</v>
      </c>
      <c r="J282" s="250">
        <v>929900</v>
      </c>
      <c r="K282" s="249" t="s">
        <v>409</v>
      </c>
      <c r="L282" s="248">
        <v>0</v>
      </c>
      <c r="M282" s="247">
        <v>0</v>
      </c>
      <c r="N282" s="246">
        <v>0</v>
      </c>
      <c r="O282" s="245"/>
    </row>
    <row r="283" spans="1:15" ht="21.75" customHeight="1" hidden="1">
      <c r="A283" s="244"/>
      <c r="B283" s="257"/>
      <c r="C283" s="256"/>
      <c r="D283" s="256"/>
      <c r="E283" s="263"/>
      <c r="F283" s="262" t="s">
        <v>1194</v>
      </c>
      <c r="G283" s="261"/>
      <c r="H283" s="252">
        <v>40</v>
      </c>
      <c r="I283" s="251">
        <v>412</v>
      </c>
      <c r="J283" s="250">
        <v>929900</v>
      </c>
      <c r="K283" s="249">
        <v>111</v>
      </c>
      <c r="L283" s="248">
        <v>0</v>
      </c>
      <c r="M283" s="247">
        <v>0</v>
      </c>
      <c r="N283" s="246">
        <v>0</v>
      </c>
      <c r="O283" s="245"/>
    </row>
    <row r="284" spans="1:15" ht="21.75" customHeight="1">
      <c r="A284" s="244"/>
      <c r="B284" s="257"/>
      <c r="C284" s="256"/>
      <c r="D284" s="255"/>
      <c r="E284" s="254" t="s">
        <v>1329</v>
      </c>
      <c r="F284" s="254"/>
      <c r="G284" s="253"/>
      <c r="H284" s="252">
        <v>40</v>
      </c>
      <c r="I284" s="251">
        <v>412</v>
      </c>
      <c r="J284" s="250">
        <v>1002501</v>
      </c>
      <c r="K284" s="249" t="s">
        <v>409</v>
      </c>
      <c r="L284" s="248">
        <v>3540</v>
      </c>
      <c r="M284" s="247">
        <v>1233.7</v>
      </c>
      <c r="N284" s="246">
        <v>2306.3</v>
      </c>
      <c r="O284" s="245">
        <v>34.8502824858757</v>
      </c>
    </row>
    <row r="285" spans="1:15" ht="21.75" customHeight="1">
      <c r="A285" s="244"/>
      <c r="B285" s="257"/>
      <c r="C285" s="256"/>
      <c r="D285" s="256"/>
      <c r="E285" s="263"/>
      <c r="F285" s="262" t="s">
        <v>1187</v>
      </c>
      <c r="G285" s="261"/>
      <c r="H285" s="252">
        <v>40</v>
      </c>
      <c r="I285" s="251">
        <v>412</v>
      </c>
      <c r="J285" s="250">
        <v>1002501</v>
      </c>
      <c r="K285" s="249">
        <v>244</v>
      </c>
      <c r="L285" s="248">
        <v>3540</v>
      </c>
      <c r="M285" s="247">
        <v>1233.7</v>
      </c>
      <c r="N285" s="246">
        <v>2306.3</v>
      </c>
      <c r="O285" s="245">
        <v>34.8502824858757</v>
      </c>
    </row>
    <row r="286" spans="1:15" ht="42.75" customHeight="1">
      <c r="A286" s="244"/>
      <c r="B286" s="257"/>
      <c r="C286" s="256"/>
      <c r="D286" s="255"/>
      <c r="E286" s="254" t="s">
        <v>1339</v>
      </c>
      <c r="F286" s="254"/>
      <c r="G286" s="253"/>
      <c r="H286" s="252">
        <v>40</v>
      </c>
      <c r="I286" s="251">
        <v>412</v>
      </c>
      <c r="J286" s="250">
        <v>1432501</v>
      </c>
      <c r="K286" s="249" t="s">
        <v>409</v>
      </c>
      <c r="L286" s="248">
        <v>3000</v>
      </c>
      <c r="M286" s="247">
        <v>56.4</v>
      </c>
      <c r="N286" s="246">
        <v>2943.6</v>
      </c>
      <c r="O286" s="245">
        <v>1.88</v>
      </c>
    </row>
    <row r="287" spans="1:15" ht="21.75" customHeight="1">
      <c r="A287" s="244"/>
      <c r="B287" s="257"/>
      <c r="C287" s="256"/>
      <c r="D287" s="256"/>
      <c r="E287" s="263"/>
      <c r="F287" s="262" t="s">
        <v>1187</v>
      </c>
      <c r="G287" s="261"/>
      <c r="H287" s="252">
        <v>40</v>
      </c>
      <c r="I287" s="251">
        <v>412</v>
      </c>
      <c r="J287" s="250">
        <v>1432501</v>
      </c>
      <c r="K287" s="249">
        <v>244</v>
      </c>
      <c r="L287" s="248">
        <v>3000</v>
      </c>
      <c r="M287" s="247">
        <v>56.4</v>
      </c>
      <c r="N287" s="246">
        <v>2943.6</v>
      </c>
      <c r="O287" s="245">
        <v>1.88</v>
      </c>
    </row>
    <row r="288" spans="1:15" ht="21.75" customHeight="1">
      <c r="A288" s="244"/>
      <c r="B288" s="257"/>
      <c r="C288" s="256"/>
      <c r="D288" s="255"/>
      <c r="E288" s="254" t="s">
        <v>1338</v>
      </c>
      <c r="F288" s="254"/>
      <c r="G288" s="253"/>
      <c r="H288" s="252">
        <v>40</v>
      </c>
      <c r="I288" s="251">
        <v>412</v>
      </c>
      <c r="J288" s="250">
        <v>1502501</v>
      </c>
      <c r="K288" s="249" t="s">
        <v>409</v>
      </c>
      <c r="L288" s="248">
        <v>45000</v>
      </c>
      <c r="M288" s="247">
        <v>44812.1</v>
      </c>
      <c r="N288" s="246">
        <v>187.90000000000146</v>
      </c>
      <c r="O288" s="245">
        <v>99.58244444444443</v>
      </c>
    </row>
    <row r="289" spans="1:15" ht="21.75" customHeight="1">
      <c r="A289" s="244"/>
      <c r="B289" s="257"/>
      <c r="C289" s="256"/>
      <c r="D289" s="256"/>
      <c r="E289" s="263"/>
      <c r="F289" s="262" t="s">
        <v>1187</v>
      </c>
      <c r="G289" s="261"/>
      <c r="H289" s="252">
        <v>40</v>
      </c>
      <c r="I289" s="251">
        <v>412</v>
      </c>
      <c r="J289" s="250">
        <v>1502501</v>
      </c>
      <c r="K289" s="249">
        <v>244</v>
      </c>
      <c r="L289" s="248">
        <v>45000</v>
      </c>
      <c r="M289" s="247">
        <v>44812.1</v>
      </c>
      <c r="N289" s="246">
        <v>187.90000000000146</v>
      </c>
      <c r="O289" s="245">
        <v>99.58244444444443</v>
      </c>
    </row>
    <row r="290" spans="1:15" ht="32.25" customHeight="1">
      <c r="A290" s="244"/>
      <c r="B290" s="257"/>
      <c r="C290" s="256"/>
      <c r="D290" s="255"/>
      <c r="E290" s="254" t="s">
        <v>1337</v>
      </c>
      <c r="F290" s="254"/>
      <c r="G290" s="253"/>
      <c r="H290" s="252">
        <v>40</v>
      </c>
      <c r="I290" s="251">
        <v>412</v>
      </c>
      <c r="J290" s="250">
        <v>1505437</v>
      </c>
      <c r="K290" s="249" t="s">
        <v>409</v>
      </c>
      <c r="L290" s="248">
        <v>12236.7</v>
      </c>
      <c r="M290" s="247">
        <v>12236.6</v>
      </c>
      <c r="N290" s="246">
        <v>0.1000000000003638</v>
      </c>
      <c r="O290" s="245">
        <v>99.99918278620869</v>
      </c>
    </row>
    <row r="291" spans="1:15" ht="21.75" customHeight="1">
      <c r="A291" s="244"/>
      <c r="B291" s="257"/>
      <c r="C291" s="256"/>
      <c r="D291" s="256"/>
      <c r="E291" s="263"/>
      <c r="F291" s="262" t="s">
        <v>1187</v>
      </c>
      <c r="G291" s="261"/>
      <c r="H291" s="252">
        <v>40</v>
      </c>
      <c r="I291" s="251">
        <v>412</v>
      </c>
      <c r="J291" s="250">
        <v>1505437</v>
      </c>
      <c r="K291" s="249">
        <v>244</v>
      </c>
      <c r="L291" s="248">
        <v>12236.7</v>
      </c>
      <c r="M291" s="247">
        <v>12236.6</v>
      </c>
      <c r="N291" s="246">
        <v>0.1000000000003638</v>
      </c>
      <c r="O291" s="245">
        <v>99.99918278620869</v>
      </c>
    </row>
    <row r="292" spans="1:15" ht="32.25" customHeight="1" hidden="1">
      <c r="A292" s="244"/>
      <c r="B292" s="257"/>
      <c r="C292" s="256"/>
      <c r="D292" s="255"/>
      <c r="E292" s="254" t="s">
        <v>1238</v>
      </c>
      <c r="F292" s="254"/>
      <c r="G292" s="253"/>
      <c r="H292" s="252">
        <v>40</v>
      </c>
      <c r="I292" s="251">
        <v>412</v>
      </c>
      <c r="J292" s="250">
        <v>1602501</v>
      </c>
      <c r="K292" s="249" t="s">
        <v>409</v>
      </c>
      <c r="L292" s="248">
        <v>0</v>
      </c>
      <c r="M292" s="247">
        <v>0</v>
      </c>
      <c r="N292" s="246">
        <v>0</v>
      </c>
      <c r="O292" s="245"/>
    </row>
    <row r="293" spans="1:15" ht="21.75" customHeight="1" hidden="1">
      <c r="A293" s="244"/>
      <c r="B293" s="257"/>
      <c r="C293" s="256"/>
      <c r="D293" s="256"/>
      <c r="E293" s="263"/>
      <c r="F293" s="262" t="s">
        <v>1240</v>
      </c>
      <c r="G293" s="261"/>
      <c r="H293" s="252">
        <v>40</v>
      </c>
      <c r="I293" s="251">
        <v>412</v>
      </c>
      <c r="J293" s="250">
        <v>1602501</v>
      </c>
      <c r="K293" s="249">
        <v>414</v>
      </c>
      <c r="L293" s="248">
        <v>0</v>
      </c>
      <c r="M293" s="247">
        <v>0</v>
      </c>
      <c r="N293" s="246">
        <v>0</v>
      </c>
      <c r="O293" s="245"/>
    </row>
    <row r="294" spans="1:15" ht="32.25" customHeight="1" hidden="1">
      <c r="A294" s="244"/>
      <c r="B294" s="257"/>
      <c r="C294" s="256"/>
      <c r="D294" s="255"/>
      <c r="E294" s="254" t="s">
        <v>1237</v>
      </c>
      <c r="F294" s="254"/>
      <c r="G294" s="253"/>
      <c r="H294" s="252">
        <v>40</v>
      </c>
      <c r="I294" s="251">
        <v>412</v>
      </c>
      <c r="J294" s="250">
        <v>1605431</v>
      </c>
      <c r="K294" s="249" t="s">
        <v>409</v>
      </c>
      <c r="L294" s="248">
        <v>0</v>
      </c>
      <c r="M294" s="247">
        <v>0</v>
      </c>
      <c r="N294" s="246">
        <v>0</v>
      </c>
      <c r="O294" s="245"/>
    </row>
    <row r="295" spans="1:15" ht="21.75" customHeight="1" hidden="1">
      <c r="A295" s="244"/>
      <c r="B295" s="257"/>
      <c r="C295" s="256"/>
      <c r="D295" s="256"/>
      <c r="E295" s="263"/>
      <c r="F295" s="262" t="s">
        <v>1240</v>
      </c>
      <c r="G295" s="261"/>
      <c r="H295" s="252">
        <v>40</v>
      </c>
      <c r="I295" s="251">
        <v>412</v>
      </c>
      <c r="J295" s="250">
        <v>1605431</v>
      </c>
      <c r="K295" s="249">
        <v>414</v>
      </c>
      <c r="L295" s="248">
        <v>0</v>
      </c>
      <c r="M295" s="247">
        <v>0</v>
      </c>
      <c r="N295" s="246">
        <v>0</v>
      </c>
      <c r="O295" s="245"/>
    </row>
    <row r="296" spans="1:15" ht="32.25" customHeight="1">
      <c r="A296" s="244"/>
      <c r="B296" s="257"/>
      <c r="C296" s="256"/>
      <c r="D296" s="255"/>
      <c r="E296" s="254" t="s">
        <v>1336</v>
      </c>
      <c r="F296" s="254"/>
      <c r="G296" s="253"/>
      <c r="H296" s="252">
        <v>40</v>
      </c>
      <c r="I296" s="251">
        <v>412</v>
      </c>
      <c r="J296" s="250">
        <v>2220059</v>
      </c>
      <c r="K296" s="249" t="s">
        <v>409</v>
      </c>
      <c r="L296" s="248">
        <v>26081.7</v>
      </c>
      <c r="M296" s="247">
        <v>14904.4</v>
      </c>
      <c r="N296" s="246">
        <v>11177.3</v>
      </c>
      <c r="O296" s="245">
        <v>57.145048060517524</v>
      </c>
    </row>
    <row r="297" spans="1:15" ht="21.75" customHeight="1">
      <c r="A297" s="244"/>
      <c r="B297" s="257"/>
      <c r="C297" s="256"/>
      <c r="D297" s="256"/>
      <c r="E297" s="263"/>
      <c r="F297" s="262" t="s">
        <v>1194</v>
      </c>
      <c r="G297" s="261"/>
      <c r="H297" s="252">
        <v>40</v>
      </c>
      <c r="I297" s="251">
        <v>412</v>
      </c>
      <c r="J297" s="250">
        <v>2220059</v>
      </c>
      <c r="K297" s="249">
        <v>111</v>
      </c>
      <c r="L297" s="248">
        <v>16858.1</v>
      </c>
      <c r="M297" s="247">
        <v>10144</v>
      </c>
      <c r="N297" s="246">
        <v>6714.0999999999985</v>
      </c>
      <c r="O297" s="245">
        <v>60.17285459215452</v>
      </c>
    </row>
    <row r="298" spans="1:15" ht="12.75" customHeight="1">
      <c r="A298" s="244"/>
      <c r="B298" s="257"/>
      <c r="C298" s="256"/>
      <c r="D298" s="256"/>
      <c r="E298" s="263"/>
      <c r="F298" s="262" t="s">
        <v>1288</v>
      </c>
      <c r="G298" s="261"/>
      <c r="H298" s="252">
        <v>40</v>
      </c>
      <c r="I298" s="251">
        <v>412</v>
      </c>
      <c r="J298" s="250">
        <v>2220059</v>
      </c>
      <c r="K298" s="249">
        <v>112</v>
      </c>
      <c r="L298" s="248">
        <v>795.9</v>
      </c>
      <c r="M298" s="247">
        <v>686.2</v>
      </c>
      <c r="N298" s="246">
        <v>109.69999999999993</v>
      </c>
      <c r="O298" s="245">
        <v>86.2168614147506</v>
      </c>
    </row>
    <row r="299" spans="1:15" ht="12.75" customHeight="1">
      <c r="A299" s="244"/>
      <c r="B299" s="257"/>
      <c r="C299" s="256"/>
      <c r="D299" s="256"/>
      <c r="E299" s="263"/>
      <c r="F299" s="262" t="s">
        <v>1192</v>
      </c>
      <c r="G299" s="261"/>
      <c r="H299" s="252">
        <v>40</v>
      </c>
      <c r="I299" s="251">
        <v>412</v>
      </c>
      <c r="J299" s="250">
        <v>2220059</v>
      </c>
      <c r="K299" s="249">
        <v>242</v>
      </c>
      <c r="L299" s="248">
        <v>1229.3</v>
      </c>
      <c r="M299" s="247">
        <v>530.8</v>
      </c>
      <c r="N299" s="246">
        <v>698.5</v>
      </c>
      <c r="O299" s="245">
        <v>43.179044984950785</v>
      </c>
    </row>
    <row r="300" spans="1:15" ht="21.75" customHeight="1">
      <c r="A300" s="244"/>
      <c r="B300" s="257"/>
      <c r="C300" s="256"/>
      <c r="D300" s="256"/>
      <c r="E300" s="263"/>
      <c r="F300" s="262" t="s">
        <v>1187</v>
      </c>
      <c r="G300" s="261"/>
      <c r="H300" s="252">
        <v>40</v>
      </c>
      <c r="I300" s="251">
        <v>412</v>
      </c>
      <c r="J300" s="250">
        <v>2220059</v>
      </c>
      <c r="K300" s="249">
        <v>244</v>
      </c>
      <c r="L300" s="248">
        <v>4884.7</v>
      </c>
      <c r="M300" s="247">
        <v>2611.6</v>
      </c>
      <c r="N300" s="246">
        <v>2273.1</v>
      </c>
      <c r="O300" s="245">
        <v>53.46490060802096</v>
      </c>
    </row>
    <row r="301" spans="1:15" ht="12.75" customHeight="1">
      <c r="A301" s="244"/>
      <c r="B301" s="257"/>
      <c r="C301" s="256"/>
      <c r="D301" s="256"/>
      <c r="E301" s="263"/>
      <c r="F301" s="262" t="s">
        <v>1251</v>
      </c>
      <c r="G301" s="261"/>
      <c r="H301" s="252">
        <v>40</v>
      </c>
      <c r="I301" s="251">
        <v>412</v>
      </c>
      <c r="J301" s="250">
        <v>2220059</v>
      </c>
      <c r="K301" s="249">
        <v>851</v>
      </c>
      <c r="L301" s="248">
        <v>2309</v>
      </c>
      <c r="M301" s="247">
        <v>929.7</v>
      </c>
      <c r="N301" s="246">
        <v>1379.3</v>
      </c>
      <c r="O301" s="245">
        <v>40.264183629276744</v>
      </c>
    </row>
    <row r="302" spans="1:15" ht="12.75" customHeight="1">
      <c r="A302" s="244"/>
      <c r="B302" s="257"/>
      <c r="C302" s="256"/>
      <c r="D302" s="256"/>
      <c r="E302" s="263"/>
      <c r="F302" s="262" t="s">
        <v>1287</v>
      </c>
      <c r="G302" s="261"/>
      <c r="H302" s="252">
        <v>40</v>
      </c>
      <c r="I302" s="251">
        <v>412</v>
      </c>
      <c r="J302" s="250">
        <v>2220059</v>
      </c>
      <c r="K302" s="249">
        <v>852</v>
      </c>
      <c r="L302" s="248">
        <v>4.7</v>
      </c>
      <c r="M302" s="247">
        <v>2.1</v>
      </c>
      <c r="N302" s="246">
        <v>2.6</v>
      </c>
      <c r="O302" s="245">
        <v>44.680851063829785</v>
      </c>
    </row>
    <row r="303" spans="1:15" ht="42.75" customHeight="1">
      <c r="A303" s="244"/>
      <c r="B303" s="257"/>
      <c r="C303" s="256"/>
      <c r="D303" s="255"/>
      <c r="E303" s="254" t="s">
        <v>1335</v>
      </c>
      <c r="F303" s="254"/>
      <c r="G303" s="253"/>
      <c r="H303" s="252">
        <v>40</v>
      </c>
      <c r="I303" s="251">
        <v>412</v>
      </c>
      <c r="J303" s="250">
        <v>2225426</v>
      </c>
      <c r="K303" s="249" t="s">
        <v>409</v>
      </c>
      <c r="L303" s="248">
        <v>1892.4</v>
      </c>
      <c r="M303" s="247">
        <v>520.5</v>
      </c>
      <c r="N303" s="246">
        <v>1371.9</v>
      </c>
      <c r="O303" s="245">
        <v>27.50475586556753</v>
      </c>
    </row>
    <row r="304" spans="1:15" ht="12.75" customHeight="1">
      <c r="A304" s="244"/>
      <c r="B304" s="257"/>
      <c r="C304" s="256"/>
      <c r="D304" s="256"/>
      <c r="E304" s="263"/>
      <c r="F304" s="262" t="s">
        <v>1192</v>
      </c>
      <c r="G304" s="261"/>
      <c r="H304" s="252">
        <v>40</v>
      </c>
      <c r="I304" s="251">
        <v>412</v>
      </c>
      <c r="J304" s="250">
        <v>2225426</v>
      </c>
      <c r="K304" s="249">
        <v>242</v>
      </c>
      <c r="L304" s="248">
        <v>221.7</v>
      </c>
      <c r="M304" s="247">
        <v>0</v>
      </c>
      <c r="N304" s="246">
        <v>221.7</v>
      </c>
      <c r="O304" s="245">
        <v>0</v>
      </c>
    </row>
    <row r="305" spans="1:15" ht="21.75" customHeight="1">
      <c r="A305" s="244"/>
      <c r="B305" s="257"/>
      <c r="C305" s="256"/>
      <c r="D305" s="256"/>
      <c r="E305" s="263"/>
      <c r="F305" s="262" t="s">
        <v>1187</v>
      </c>
      <c r="G305" s="261"/>
      <c r="H305" s="252">
        <v>40</v>
      </c>
      <c r="I305" s="251">
        <v>412</v>
      </c>
      <c r="J305" s="250">
        <v>2225426</v>
      </c>
      <c r="K305" s="249">
        <v>244</v>
      </c>
      <c r="L305" s="248">
        <v>1670.7</v>
      </c>
      <c r="M305" s="247">
        <v>520.5</v>
      </c>
      <c r="N305" s="246">
        <v>1150.2</v>
      </c>
      <c r="O305" s="245">
        <v>31.154605853833722</v>
      </c>
    </row>
    <row r="306" spans="1:15" ht="42.75" customHeight="1">
      <c r="A306" s="244"/>
      <c r="B306" s="257"/>
      <c r="C306" s="256"/>
      <c r="D306" s="255"/>
      <c r="E306" s="254" t="s">
        <v>1334</v>
      </c>
      <c r="F306" s="254"/>
      <c r="G306" s="253"/>
      <c r="H306" s="252">
        <v>40</v>
      </c>
      <c r="I306" s="251">
        <v>412</v>
      </c>
      <c r="J306" s="250">
        <v>2225427</v>
      </c>
      <c r="K306" s="249" t="s">
        <v>409</v>
      </c>
      <c r="L306" s="248">
        <v>16240.3</v>
      </c>
      <c r="M306" s="247">
        <v>5074.1</v>
      </c>
      <c r="N306" s="246">
        <v>11166.2</v>
      </c>
      <c r="O306" s="245">
        <v>31.2438809627901</v>
      </c>
    </row>
    <row r="307" spans="1:15" ht="21.75" customHeight="1">
      <c r="A307" s="244"/>
      <c r="B307" s="257"/>
      <c r="C307" s="256"/>
      <c r="D307" s="256"/>
      <c r="E307" s="263"/>
      <c r="F307" s="262" t="s">
        <v>1194</v>
      </c>
      <c r="G307" s="261"/>
      <c r="H307" s="252">
        <v>40</v>
      </c>
      <c r="I307" s="251">
        <v>412</v>
      </c>
      <c r="J307" s="250">
        <v>2225427</v>
      </c>
      <c r="K307" s="249">
        <v>111</v>
      </c>
      <c r="L307" s="248">
        <v>16240.3</v>
      </c>
      <c r="M307" s="247">
        <v>5074.1</v>
      </c>
      <c r="N307" s="246">
        <v>11166.2</v>
      </c>
      <c r="O307" s="245">
        <v>31.2438809627901</v>
      </c>
    </row>
    <row r="308" spans="1:15" ht="32.25" customHeight="1">
      <c r="A308" s="244"/>
      <c r="B308" s="257"/>
      <c r="C308" s="256"/>
      <c r="D308" s="255"/>
      <c r="E308" s="254" t="s">
        <v>1333</v>
      </c>
      <c r="F308" s="254"/>
      <c r="G308" s="253"/>
      <c r="H308" s="252">
        <v>40</v>
      </c>
      <c r="I308" s="251">
        <v>412</v>
      </c>
      <c r="J308" s="250">
        <v>2230059</v>
      </c>
      <c r="K308" s="249" t="s">
        <v>409</v>
      </c>
      <c r="L308" s="248">
        <v>35395.9</v>
      </c>
      <c r="M308" s="247">
        <v>25810</v>
      </c>
      <c r="N308" s="246">
        <v>9585.900000000001</v>
      </c>
      <c r="O308" s="245">
        <v>72.9180498306301</v>
      </c>
    </row>
    <row r="309" spans="1:15" ht="21.75" customHeight="1">
      <c r="A309" s="244"/>
      <c r="B309" s="257"/>
      <c r="C309" s="256"/>
      <c r="D309" s="256"/>
      <c r="E309" s="263"/>
      <c r="F309" s="262" t="s">
        <v>1194</v>
      </c>
      <c r="G309" s="261"/>
      <c r="H309" s="252">
        <v>40</v>
      </c>
      <c r="I309" s="251">
        <v>412</v>
      </c>
      <c r="J309" s="250">
        <v>2230059</v>
      </c>
      <c r="K309" s="249">
        <v>111</v>
      </c>
      <c r="L309" s="248">
        <v>32505.6</v>
      </c>
      <c r="M309" s="247">
        <v>23969.1</v>
      </c>
      <c r="N309" s="246">
        <v>8536.5</v>
      </c>
      <c r="O309" s="245">
        <v>73.73837123449498</v>
      </c>
    </row>
    <row r="310" spans="1:15" ht="12.75" customHeight="1">
      <c r="A310" s="244"/>
      <c r="B310" s="257"/>
      <c r="C310" s="256"/>
      <c r="D310" s="256"/>
      <c r="E310" s="263"/>
      <c r="F310" s="262" t="s">
        <v>1288</v>
      </c>
      <c r="G310" s="261"/>
      <c r="H310" s="252">
        <v>40</v>
      </c>
      <c r="I310" s="251">
        <v>412</v>
      </c>
      <c r="J310" s="250">
        <v>2230059</v>
      </c>
      <c r="K310" s="249">
        <v>112</v>
      </c>
      <c r="L310" s="248">
        <v>491.5</v>
      </c>
      <c r="M310" s="247">
        <v>198</v>
      </c>
      <c r="N310" s="246">
        <v>293.5</v>
      </c>
      <c r="O310" s="245">
        <v>40.28484231943031</v>
      </c>
    </row>
    <row r="311" spans="1:15" ht="12.75" customHeight="1">
      <c r="A311" s="244"/>
      <c r="B311" s="257"/>
      <c r="C311" s="256"/>
      <c r="D311" s="256"/>
      <c r="E311" s="263"/>
      <c r="F311" s="262" t="s">
        <v>1192</v>
      </c>
      <c r="G311" s="261"/>
      <c r="H311" s="252">
        <v>40</v>
      </c>
      <c r="I311" s="251">
        <v>412</v>
      </c>
      <c r="J311" s="250">
        <v>2230059</v>
      </c>
      <c r="K311" s="249">
        <v>242</v>
      </c>
      <c r="L311" s="248">
        <v>673.2</v>
      </c>
      <c r="M311" s="247">
        <v>462.5</v>
      </c>
      <c r="N311" s="246">
        <v>210.70000000000005</v>
      </c>
      <c r="O311" s="245">
        <v>68.70172311348782</v>
      </c>
    </row>
    <row r="312" spans="1:15" ht="21.75" customHeight="1">
      <c r="A312" s="244"/>
      <c r="B312" s="257"/>
      <c r="C312" s="256"/>
      <c r="D312" s="256"/>
      <c r="E312" s="263"/>
      <c r="F312" s="262" t="s">
        <v>1187</v>
      </c>
      <c r="G312" s="261"/>
      <c r="H312" s="252">
        <v>40</v>
      </c>
      <c r="I312" s="251">
        <v>412</v>
      </c>
      <c r="J312" s="250">
        <v>2230059</v>
      </c>
      <c r="K312" s="249">
        <v>244</v>
      </c>
      <c r="L312" s="248">
        <v>1494</v>
      </c>
      <c r="M312" s="247">
        <v>1072.5</v>
      </c>
      <c r="N312" s="246">
        <v>421.5</v>
      </c>
      <c r="O312" s="245">
        <v>71.78714859437751</v>
      </c>
    </row>
    <row r="313" spans="1:15" ht="42.75" customHeight="1">
      <c r="A313" s="244"/>
      <c r="B313" s="257"/>
      <c r="C313" s="256"/>
      <c r="D313" s="256"/>
      <c r="E313" s="263"/>
      <c r="F313" s="262" t="s">
        <v>1332</v>
      </c>
      <c r="G313" s="261"/>
      <c r="H313" s="252">
        <v>40</v>
      </c>
      <c r="I313" s="251">
        <v>412</v>
      </c>
      <c r="J313" s="250">
        <v>2230059</v>
      </c>
      <c r="K313" s="249">
        <v>831</v>
      </c>
      <c r="L313" s="248">
        <v>20</v>
      </c>
      <c r="M313" s="247">
        <v>20</v>
      </c>
      <c r="N313" s="246">
        <v>0</v>
      </c>
      <c r="O313" s="245">
        <v>100</v>
      </c>
    </row>
    <row r="314" spans="1:15" ht="12.75" customHeight="1">
      <c r="A314" s="244"/>
      <c r="B314" s="257"/>
      <c r="C314" s="256"/>
      <c r="D314" s="256"/>
      <c r="E314" s="263"/>
      <c r="F314" s="262" t="s">
        <v>1251</v>
      </c>
      <c r="G314" s="261"/>
      <c r="H314" s="252">
        <v>40</v>
      </c>
      <c r="I314" s="251">
        <v>412</v>
      </c>
      <c r="J314" s="250">
        <v>2230059</v>
      </c>
      <c r="K314" s="249">
        <v>851</v>
      </c>
      <c r="L314" s="248">
        <v>1.2</v>
      </c>
      <c r="M314" s="247">
        <v>0.4</v>
      </c>
      <c r="N314" s="246">
        <v>0.8</v>
      </c>
      <c r="O314" s="245">
        <v>33.333333333333336</v>
      </c>
    </row>
    <row r="315" spans="1:15" ht="12.75" customHeight="1">
      <c r="A315" s="244"/>
      <c r="B315" s="257"/>
      <c r="C315" s="256"/>
      <c r="D315" s="256"/>
      <c r="E315" s="263"/>
      <c r="F315" s="262" t="s">
        <v>1287</v>
      </c>
      <c r="G315" s="261"/>
      <c r="H315" s="252">
        <v>40</v>
      </c>
      <c r="I315" s="251">
        <v>412</v>
      </c>
      <c r="J315" s="250">
        <v>2230059</v>
      </c>
      <c r="K315" s="249">
        <v>852</v>
      </c>
      <c r="L315" s="248">
        <v>150.4</v>
      </c>
      <c r="M315" s="247">
        <v>27.5</v>
      </c>
      <c r="N315" s="246">
        <v>122.9</v>
      </c>
      <c r="O315" s="245">
        <v>18.284574468085104</v>
      </c>
    </row>
    <row r="316" spans="1:15" ht="12.75" customHeight="1">
      <c r="A316" s="244"/>
      <c r="B316" s="257"/>
      <c r="C316" s="256"/>
      <c r="D316" s="256"/>
      <c r="E316" s="263"/>
      <c r="F316" s="262" t="s">
        <v>1331</v>
      </c>
      <c r="G316" s="261"/>
      <c r="H316" s="252">
        <v>40</v>
      </c>
      <c r="I316" s="251">
        <v>412</v>
      </c>
      <c r="J316" s="250">
        <v>2230059</v>
      </c>
      <c r="K316" s="249">
        <v>853</v>
      </c>
      <c r="L316" s="248">
        <v>60</v>
      </c>
      <c r="M316" s="247">
        <v>60</v>
      </c>
      <c r="N316" s="246">
        <v>0</v>
      </c>
      <c r="O316" s="245">
        <v>100</v>
      </c>
    </row>
    <row r="317" spans="1:15" ht="12.75" customHeight="1">
      <c r="A317" s="244"/>
      <c r="B317" s="260"/>
      <c r="C317" s="259" t="s">
        <v>642</v>
      </c>
      <c r="D317" s="259"/>
      <c r="E317" s="259"/>
      <c r="F317" s="259"/>
      <c r="G317" s="258"/>
      <c r="H317" s="252">
        <v>40</v>
      </c>
      <c r="I317" s="251" t="s">
        <v>409</v>
      </c>
      <c r="J317" s="250" t="s">
        <v>409</v>
      </c>
      <c r="K317" s="249" t="s">
        <v>409</v>
      </c>
      <c r="L317" s="248">
        <v>846019.1</v>
      </c>
      <c r="M317" s="247">
        <v>267316.1</v>
      </c>
      <c r="N317" s="246">
        <v>578703</v>
      </c>
      <c r="O317" s="245">
        <v>31.596934395452774</v>
      </c>
    </row>
    <row r="318" spans="1:15" ht="12.75" customHeight="1">
      <c r="A318" s="244"/>
      <c r="B318" s="257"/>
      <c r="C318" s="255"/>
      <c r="D318" s="259" t="s">
        <v>1330</v>
      </c>
      <c r="E318" s="259"/>
      <c r="F318" s="259"/>
      <c r="G318" s="258"/>
      <c r="H318" s="252">
        <v>40</v>
      </c>
      <c r="I318" s="251">
        <v>501</v>
      </c>
      <c r="J318" s="250" t="s">
        <v>409</v>
      </c>
      <c r="K318" s="249" t="s">
        <v>409</v>
      </c>
      <c r="L318" s="248">
        <v>666923.9</v>
      </c>
      <c r="M318" s="247">
        <v>209960.1</v>
      </c>
      <c r="N318" s="246">
        <v>456963.80000000005</v>
      </c>
      <c r="O318" s="245">
        <v>31.481867721339725</v>
      </c>
    </row>
    <row r="319" spans="1:15" ht="21.75" customHeight="1">
      <c r="A319" s="244"/>
      <c r="B319" s="257"/>
      <c r="C319" s="256"/>
      <c r="D319" s="255"/>
      <c r="E319" s="254" t="s">
        <v>1329</v>
      </c>
      <c r="F319" s="254"/>
      <c r="G319" s="253"/>
      <c r="H319" s="252">
        <v>40</v>
      </c>
      <c r="I319" s="251">
        <v>501</v>
      </c>
      <c r="J319" s="250">
        <v>1002501</v>
      </c>
      <c r="K319" s="249" t="s">
        <v>409</v>
      </c>
      <c r="L319" s="248">
        <v>10800</v>
      </c>
      <c r="M319" s="247">
        <v>5376.1</v>
      </c>
      <c r="N319" s="246">
        <v>5423.9</v>
      </c>
      <c r="O319" s="245">
        <v>49.778703703703705</v>
      </c>
    </row>
    <row r="320" spans="1:15" ht="21.75" customHeight="1">
      <c r="A320" s="244"/>
      <c r="B320" s="257"/>
      <c r="C320" s="256"/>
      <c r="D320" s="256"/>
      <c r="E320" s="263"/>
      <c r="F320" s="262" t="s">
        <v>1187</v>
      </c>
      <c r="G320" s="261"/>
      <c r="H320" s="252">
        <v>40</v>
      </c>
      <c r="I320" s="251">
        <v>501</v>
      </c>
      <c r="J320" s="250">
        <v>1002501</v>
      </c>
      <c r="K320" s="249">
        <v>244</v>
      </c>
      <c r="L320" s="248">
        <v>10800</v>
      </c>
      <c r="M320" s="247">
        <v>5376.1</v>
      </c>
      <c r="N320" s="246">
        <v>5423.9</v>
      </c>
      <c r="O320" s="245">
        <v>49.778703703703705</v>
      </c>
    </row>
    <row r="321" spans="1:15" ht="32.25" customHeight="1">
      <c r="A321" s="244"/>
      <c r="B321" s="257"/>
      <c r="C321" s="256"/>
      <c r="D321" s="255"/>
      <c r="E321" s="254" t="s">
        <v>1317</v>
      </c>
      <c r="F321" s="254"/>
      <c r="G321" s="253"/>
      <c r="H321" s="252">
        <v>40</v>
      </c>
      <c r="I321" s="251">
        <v>501</v>
      </c>
      <c r="J321" s="250">
        <v>1132501</v>
      </c>
      <c r="K321" s="249" t="s">
        <v>409</v>
      </c>
      <c r="L321" s="248">
        <v>15695</v>
      </c>
      <c r="M321" s="247">
        <v>3367</v>
      </c>
      <c r="N321" s="246">
        <v>12328</v>
      </c>
      <c r="O321" s="245">
        <v>21.452691940108316</v>
      </c>
    </row>
    <row r="322" spans="1:15" ht="21.75" customHeight="1">
      <c r="A322" s="244"/>
      <c r="B322" s="257"/>
      <c r="C322" s="256"/>
      <c r="D322" s="256"/>
      <c r="E322" s="263"/>
      <c r="F322" s="262" t="s">
        <v>1322</v>
      </c>
      <c r="G322" s="261"/>
      <c r="H322" s="252">
        <v>40</v>
      </c>
      <c r="I322" s="251">
        <v>501</v>
      </c>
      <c r="J322" s="250">
        <v>1132501</v>
      </c>
      <c r="K322" s="249">
        <v>412</v>
      </c>
      <c r="L322" s="248">
        <v>15695</v>
      </c>
      <c r="M322" s="247">
        <v>3367</v>
      </c>
      <c r="N322" s="246">
        <v>12328</v>
      </c>
      <c r="O322" s="245">
        <v>21.452691940108316</v>
      </c>
    </row>
    <row r="323" spans="1:15" ht="32.25" customHeight="1">
      <c r="A323" s="244"/>
      <c r="B323" s="257"/>
      <c r="C323" s="256"/>
      <c r="D323" s="255"/>
      <c r="E323" s="254" t="s">
        <v>1314</v>
      </c>
      <c r="F323" s="254"/>
      <c r="G323" s="253"/>
      <c r="H323" s="252">
        <v>40</v>
      </c>
      <c r="I323" s="251">
        <v>501</v>
      </c>
      <c r="J323" s="250">
        <v>1132601</v>
      </c>
      <c r="K323" s="249" t="s">
        <v>409</v>
      </c>
      <c r="L323" s="248">
        <v>36031.7</v>
      </c>
      <c r="M323" s="247">
        <v>18263.9</v>
      </c>
      <c r="N323" s="246">
        <v>17767.799999999996</v>
      </c>
      <c r="O323" s="245">
        <v>50.68842158432714</v>
      </c>
    </row>
    <row r="324" spans="1:15" ht="21.75" customHeight="1">
      <c r="A324" s="244"/>
      <c r="B324" s="257"/>
      <c r="C324" s="256"/>
      <c r="D324" s="256"/>
      <c r="E324" s="263"/>
      <c r="F324" s="262" t="s">
        <v>1322</v>
      </c>
      <c r="G324" s="261"/>
      <c r="H324" s="252">
        <v>40</v>
      </c>
      <c r="I324" s="251">
        <v>501</v>
      </c>
      <c r="J324" s="250">
        <v>1132601</v>
      </c>
      <c r="K324" s="249">
        <v>412</v>
      </c>
      <c r="L324" s="248">
        <v>36031.7</v>
      </c>
      <c r="M324" s="247">
        <v>18263.9</v>
      </c>
      <c r="N324" s="246">
        <v>17767.799999999996</v>
      </c>
      <c r="O324" s="245">
        <v>50.68842158432714</v>
      </c>
    </row>
    <row r="325" spans="1:15" ht="69.75" customHeight="1">
      <c r="A325" s="244"/>
      <c r="B325" s="257"/>
      <c r="C325" s="256"/>
      <c r="D325" s="255"/>
      <c r="E325" s="254" t="s">
        <v>1311</v>
      </c>
      <c r="F325" s="254"/>
      <c r="G325" s="253"/>
      <c r="H325" s="252">
        <v>40</v>
      </c>
      <c r="I325" s="251">
        <v>501</v>
      </c>
      <c r="J325" s="250">
        <v>1135404</v>
      </c>
      <c r="K325" s="249" t="s">
        <v>409</v>
      </c>
      <c r="L325" s="248">
        <v>211918.7</v>
      </c>
      <c r="M325" s="247">
        <v>52016.4</v>
      </c>
      <c r="N325" s="246">
        <v>159902.30000000002</v>
      </c>
      <c r="O325" s="245">
        <v>24.545450684625756</v>
      </c>
    </row>
    <row r="326" spans="1:15" ht="21.75" customHeight="1">
      <c r="A326" s="244"/>
      <c r="B326" s="257"/>
      <c r="C326" s="256"/>
      <c r="D326" s="256"/>
      <c r="E326" s="263"/>
      <c r="F326" s="262" t="s">
        <v>1322</v>
      </c>
      <c r="G326" s="261"/>
      <c r="H326" s="252">
        <v>40</v>
      </c>
      <c r="I326" s="251">
        <v>501</v>
      </c>
      <c r="J326" s="250">
        <v>1135404</v>
      </c>
      <c r="K326" s="249">
        <v>412</v>
      </c>
      <c r="L326" s="248">
        <v>211918.7</v>
      </c>
      <c r="M326" s="247">
        <v>52016.4</v>
      </c>
      <c r="N326" s="246">
        <v>159902.30000000002</v>
      </c>
      <c r="O326" s="245">
        <v>24.545450684625756</v>
      </c>
    </row>
    <row r="327" spans="1:15" ht="42.75" customHeight="1">
      <c r="A327" s="244"/>
      <c r="B327" s="257"/>
      <c r="C327" s="256"/>
      <c r="D327" s="255"/>
      <c r="E327" s="254" t="s">
        <v>1328</v>
      </c>
      <c r="F327" s="254"/>
      <c r="G327" s="253"/>
      <c r="H327" s="252">
        <v>40</v>
      </c>
      <c r="I327" s="251">
        <v>501</v>
      </c>
      <c r="J327" s="250">
        <v>1142601</v>
      </c>
      <c r="K327" s="249" t="s">
        <v>409</v>
      </c>
      <c r="L327" s="248">
        <v>10000</v>
      </c>
      <c r="M327" s="247">
        <v>4269.7</v>
      </c>
      <c r="N327" s="246">
        <v>5730.3</v>
      </c>
      <c r="O327" s="245">
        <v>42.696999999999996</v>
      </c>
    </row>
    <row r="328" spans="1:15" ht="21.75" customHeight="1">
      <c r="A328" s="244"/>
      <c r="B328" s="257"/>
      <c r="C328" s="256"/>
      <c r="D328" s="256"/>
      <c r="E328" s="263"/>
      <c r="F328" s="262" t="s">
        <v>1187</v>
      </c>
      <c r="G328" s="261"/>
      <c r="H328" s="252">
        <v>40</v>
      </c>
      <c r="I328" s="251">
        <v>501</v>
      </c>
      <c r="J328" s="250">
        <v>1142601</v>
      </c>
      <c r="K328" s="249">
        <v>244</v>
      </c>
      <c r="L328" s="248">
        <v>80.2</v>
      </c>
      <c r="M328" s="247">
        <v>0</v>
      </c>
      <c r="N328" s="246">
        <v>80.2</v>
      </c>
      <c r="O328" s="245">
        <v>0</v>
      </c>
    </row>
    <row r="329" spans="1:15" ht="12.75" customHeight="1">
      <c r="A329" s="244"/>
      <c r="B329" s="257"/>
      <c r="C329" s="256"/>
      <c r="D329" s="256"/>
      <c r="E329" s="263"/>
      <c r="F329" s="262" t="s">
        <v>1265</v>
      </c>
      <c r="G329" s="261"/>
      <c r="H329" s="252">
        <v>40</v>
      </c>
      <c r="I329" s="251">
        <v>501</v>
      </c>
      <c r="J329" s="250">
        <v>1142601</v>
      </c>
      <c r="K329" s="249">
        <v>322</v>
      </c>
      <c r="L329" s="248">
        <v>9919.8</v>
      </c>
      <c r="M329" s="247">
        <v>4269.7</v>
      </c>
      <c r="N329" s="246">
        <v>5650.1</v>
      </c>
      <c r="O329" s="245">
        <v>43.04219843141999</v>
      </c>
    </row>
    <row r="330" spans="1:15" ht="42.75" customHeight="1">
      <c r="A330" s="244"/>
      <c r="B330" s="257"/>
      <c r="C330" s="256"/>
      <c r="D330" s="255"/>
      <c r="E330" s="254" t="s">
        <v>1327</v>
      </c>
      <c r="F330" s="254"/>
      <c r="G330" s="253"/>
      <c r="H330" s="252">
        <v>40</v>
      </c>
      <c r="I330" s="251">
        <v>501</v>
      </c>
      <c r="J330" s="250">
        <v>1145445</v>
      </c>
      <c r="K330" s="249" t="s">
        <v>409</v>
      </c>
      <c r="L330" s="248">
        <v>87868.5</v>
      </c>
      <c r="M330" s="247">
        <v>38427</v>
      </c>
      <c r="N330" s="246">
        <v>49441.5</v>
      </c>
      <c r="O330" s="245">
        <v>43.73239556837775</v>
      </c>
    </row>
    <row r="331" spans="1:15" ht="21.75" customHeight="1">
      <c r="A331" s="244"/>
      <c r="B331" s="257"/>
      <c r="C331" s="256"/>
      <c r="D331" s="256"/>
      <c r="E331" s="263"/>
      <c r="F331" s="262" t="s">
        <v>1187</v>
      </c>
      <c r="G331" s="261"/>
      <c r="H331" s="252">
        <v>40</v>
      </c>
      <c r="I331" s="251">
        <v>501</v>
      </c>
      <c r="J331" s="250">
        <v>1145445</v>
      </c>
      <c r="K331" s="249">
        <v>244</v>
      </c>
      <c r="L331" s="248">
        <v>829.8</v>
      </c>
      <c r="M331" s="247">
        <v>0</v>
      </c>
      <c r="N331" s="246">
        <v>829.8</v>
      </c>
      <c r="O331" s="245">
        <v>0</v>
      </c>
    </row>
    <row r="332" spans="1:15" ht="12.75" customHeight="1">
      <c r="A332" s="244"/>
      <c r="B332" s="257"/>
      <c r="C332" s="256"/>
      <c r="D332" s="256"/>
      <c r="E332" s="263"/>
      <c r="F332" s="262" t="s">
        <v>1265</v>
      </c>
      <c r="G332" s="261"/>
      <c r="H332" s="252">
        <v>40</v>
      </c>
      <c r="I332" s="251">
        <v>501</v>
      </c>
      <c r="J332" s="250">
        <v>1145445</v>
      </c>
      <c r="K332" s="249">
        <v>322</v>
      </c>
      <c r="L332" s="248">
        <v>87038.7</v>
      </c>
      <c r="M332" s="247">
        <v>38427</v>
      </c>
      <c r="N332" s="246">
        <v>48611.7</v>
      </c>
      <c r="O332" s="245">
        <v>44.149326678822185</v>
      </c>
    </row>
    <row r="333" spans="1:15" ht="32.25" customHeight="1" hidden="1">
      <c r="A333" s="244"/>
      <c r="B333" s="257"/>
      <c r="C333" s="256"/>
      <c r="D333" s="255"/>
      <c r="E333" s="254" t="s">
        <v>1326</v>
      </c>
      <c r="F333" s="254"/>
      <c r="G333" s="253"/>
      <c r="H333" s="252">
        <v>40</v>
      </c>
      <c r="I333" s="251">
        <v>501</v>
      </c>
      <c r="J333" s="250">
        <v>1152501</v>
      </c>
      <c r="K333" s="249" t="s">
        <v>409</v>
      </c>
      <c r="L333" s="248">
        <v>0</v>
      </c>
      <c r="M333" s="247">
        <v>0</v>
      </c>
      <c r="N333" s="246">
        <v>0</v>
      </c>
      <c r="O333" s="245"/>
    </row>
    <row r="334" spans="1:15" ht="21.75" customHeight="1" hidden="1">
      <c r="A334" s="244"/>
      <c r="B334" s="257"/>
      <c r="C334" s="256"/>
      <c r="D334" s="256"/>
      <c r="E334" s="263"/>
      <c r="F334" s="262" t="s">
        <v>1322</v>
      </c>
      <c r="G334" s="261"/>
      <c r="H334" s="252">
        <v>40</v>
      </c>
      <c r="I334" s="251">
        <v>501</v>
      </c>
      <c r="J334" s="250">
        <v>1152501</v>
      </c>
      <c r="K334" s="249">
        <v>412</v>
      </c>
      <c r="L334" s="248">
        <v>0</v>
      </c>
      <c r="M334" s="247">
        <v>0</v>
      </c>
      <c r="N334" s="246">
        <v>0</v>
      </c>
      <c r="O334" s="245"/>
    </row>
    <row r="335" spans="1:15" ht="32.25" customHeight="1" hidden="1">
      <c r="A335" s="244"/>
      <c r="B335" s="257"/>
      <c r="C335" s="256"/>
      <c r="D335" s="255"/>
      <c r="E335" s="254" t="s">
        <v>1325</v>
      </c>
      <c r="F335" s="254"/>
      <c r="G335" s="253"/>
      <c r="H335" s="252">
        <v>40</v>
      </c>
      <c r="I335" s="251">
        <v>501</v>
      </c>
      <c r="J335" s="250">
        <v>1152601</v>
      </c>
      <c r="K335" s="249" t="s">
        <v>409</v>
      </c>
      <c r="L335" s="248">
        <v>0</v>
      </c>
      <c r="M335" s="247">
        <v>0</v>
      </c>
      <c r="N335" s="246">
        <v>0</v>
      </c>
      <c r="O335" s="245"/>
    </row>
    <row r="336" spans="1:15" ht="21.75" customHeight="1" hidden="1">
      <c r="A336" s="244"/>
      <c r="B336" s="257"/>
      <c r="C336" s="256"/>
      <c r="D336" s="256"/>
      <c r="E336" s="263"/>
      <c r="F336" s="262" t="s">
        <v>1322</v>
      </c>
      <c r="G336" s="261"/>
      <c r="H336" s="252">
        <v>40</v>
      </c>
      <c r="I336" s="251">
        <v>501</v>
      </c>
      <c r="J336" s="250">
        <v>1152601</v>
      </c>
      <c r="K336" s="249">
        <v>412</v>
      </c>
      <c r="L336" s="248">
        <v>0</v>
      </c>
      <c r="M336" s="247">
        <v>0</v>
      </c>
      <c r="N336" s="246">
        <v>0</v>
      </c>
      <c r="O336" s="245"/>
    </row>
    <row r="337" spans="1:15" ht="57.75" customHeight="1">
      <c r="A337" s="244"/>
      <c r="B337" s="257"/>
      <c r="C337" s="256"/>
      <c r="D337" s="255"/>
      <c r="E337" s="254" t="s">
        <v>1324</v>
      </c>
      <c r="F337" s="254"/>
      <c r="G337" s="253"/>
      <c r="H337" s="252">
        <v>40</v>
      </c>
      <c r="I337" s="251">
        <v>501</v>
      </c>
      <c r="J337" s="250">
        <v>1159502</v>
      </c>
      <c r="K337" s="249" t="s">
        <v>409</v>
      </c>
      <c r="L337" s="248">
        <v>38372</v>
      </c>
      <c r="M337" s="247">
        <v>11059.5</v>
      </c>
      <c r="N337" s="246">
        <v>27312.5</v>
      </c>
      <c r="O337" s="245">
        <v>28.82179714375065</v>
      </c>
    </row>
    <row r="338" spans="1:15" ht="21.75" customHeight="1">
      <c r="A338" s="244"/>
      <c r="B338" s="257"/>
      <c r="C338" s="256"/>
      <c r="D338" s="256"/>
      <c r="E338" s="263"/>
      <c r="F338" s="262" t="s">
        <v>1322</v>
      </c>
      <c r="G338" s="261"/>
      <c r="H338" s="252">
        <v>40</v>
      </c>
      <c r="I338" s="251">
        <v>501</v>
      </c>
      <c r="J338" s="250">
        <v>1159502</v>
      </c>
      <c r="K338" s="249">
        <v>412</v>
      </c>
      <c r="L338" s="248">
        <v>38372</v>
      </c>
      <c r="M338" s="247">
        <v>11059.5</v>
      </c>
      <c r="N338" s="246">
        <v>27312.5</v>
      </c>
      <c r="O338" s="245">
        <v>28.82179714375065</v>
      </c>
    </row>
    <row r="339" spans="1:15" ht="42.75" customHeight="1">
      <c r="A339" s="244"/>
      <c r="B339" s="257"/>
      <c r="C339" s="256"/>
      <c r="D339" s="255"/>
      <c r="E339" s="254" t="s">
        <v>1323</v>
      </c>
      <c r="F339" s="254"/>
      <c r="G339" s="253"/>
      <c r="H339" s="252">
        <v>40</v>
      </c>
      <c r="I339" s="251">
        <v>501</v>
      </c>
      <c r="J339" s="250">
        <v>1159602</v>
      </c>
      <c r="K339" s="249" t="s">
        <v>409</v>
      </c>
      <c r="L339" s="248">
        <v>251735</v>
      </c>
      <c r="M339" s="247">
        <v>77180.5</v>
      </c>
      <c r="N339" s="246">
        <v>174554.5</v>
      </c>
      <c r="O339" s="245">
        <v>30.659423600214513</v>
      </c>
    </row>
    <row r="340" spans="1:15" ht="21.75" customHeight="1">
      <c r="A340" s="244"/>
      <c r="B340" s="257"/>
      <c r="C340" s="256"/>
      <c r="D340" s="256"/>
      <c r="E340" s="263"/>
      <c r="F340" s="262" t="s">
        <v>1322</v>
      </c>
      <c r="G340" s="261"/>
      <c r="H340" s="252">
        <v>40</v>
      </c>
      <c r="I340" s="251">
        <v>501</v>
      </c>
      <c r="J340" s="250">
        <v>1159602</v>
      </c>
      <c r="K340" s="249">
        <v>412</v>
      </c>
      <c r="L340" s="248">
        <v>251735</v>
      </c>
      <c r="M340" s="247">
        <v>77180.5</v>
      </c>
      <c r="N340" s="246">
        <v>174554.5</v>
      </c>
      <c r="O340" s="245">
        <v>30.659423600214513</v>
      </c>
    </row>
    <row r="341" spans="1:15" ht="42.75" customHeight="1">
      <c r="A341" s="244"/>
      <c r="B341" s="257"/>
      <c r="C341" s="256"/>
      <c r="D341" s="255"/>
      <c r="E341" s="254" t="s">
        <v>1321</v>
      </c>
      <c r="F341" s="254"/>
      <c r="G341" s="253"/>
      <c r="H341" s="252">
        <v>40</v>
      </c>
      <c r="I341" s="251">
        <v>501</v>
      </c>
      <c r="J341" s="250">
        <v>1442501</v>
      </c>
      <c r="K341" s="249" t="s">
        <v>409</v>
      </c>
      <c r="L341" s="248">
        <v>3500</v>
      </c>
      <c r="M341" s="247">
        <v>0</v>
      </c>
      <c r="N341" s="246">
        <v>3500</v>
      </c>
      <c r="O341" s="245">
        <v>0</v>
      </c>
    </row>
    <row r="342" spans="1:15" ht="21.75" customHeight="1">
      <c r="A342" s="244"/>
      <c r="B342" s="257"/>
      <c r="C342" s="256"/>
      <c r="D342" s="256"/>
      <c r="E342" s="263"/>
      <c r="F342" s="262" t="s">
        <v>1187</v>
      </c>
      <c r="G342" s="261"/>
      <c r="H342" s="252">
        <v>40</v>
      </c>
      <c r="I342" s="251">
        <v>501</v>
      </c>
      <c r="J342" s="250">
        <v>1442501</v>
      </c>
      <c r="K342" s="249">
        <v>244</v>
      </c>
      <c r="L342" s="248">
        <v>3500</v>
      </c>
      <c r="M342" s="247">
        <v>0</v>
      </c>
      <c r="N342" s="246">
        <v>3500</v>
      </c>
      <c r="O342" s="245">
        <v>0</v>
      </c>
    </row>
    <row r="343" spans="1:15" ht="42.75" customHeight="1">
      <c r="A343" s="244"/>
      <c r="B343" s="257"/>
      <c r="C343" s="256"/>
      <c r="D343" s="255"/>
      <c r="E343" s="254" t="s">
        <v>1320</v>
      </c>
      <c r="F343" s="254"/>
      <c r="G343" s="253"/>
      <c r="H343" s="252">
        <v>40</v>
      </c>
      <c r="I343" s="251">
        <v>501</v>
      </c>
      <c r="J343" s="250">
        <v>1452601</v>
      </c>
      <c r="K343" s="249" t="s">
        <v>409</v>
      </c>
      <c r="L343" s="248">
        <v>1003</v>
      </c>
      <c r="M343" s="247">
        <v>0</v>
      </c>
      <c r="N343" s="246">
        <v>1003</v>
      </c>
      <c r="O343" s="245">
        <v>0</v>
      </c>
    </row>
    <row r="344" spans="1:15" ht="21.75" customHeight="1">
      <c r="A344" s="244"/>
      <c r="B344" s="257"/>
      <c r="C344" s="256"/>
      <c r="D344" s="256"/>
      <c r="E344" s="263"/>
      <c r="F344" s="262" t="s">
        <v>1213</v>
      </c>
      <c r="G344" s="261"/>
      <c r="H344" s="252">
        <v>40</v>
      </c>
      <c r="I344" s="251">
        <v>501</v>
      </c>
      <c r="J344" s="250">
        <v>1452601</v>
      </c>
      <c r="K344" s="249">
        <v>810</v>
      </c>
      <c r="L344" s="248">
        <v>1003</v>
      </c>
      <c r="M344" s="247">
        <v>0</v>
      </c>
      <c r="N344" s="246">
        <v>1003</v>
      </c>
      <c r="O344" s="245">
        <v>0</v>
      </c>
    </row>
    <row r="345" spans="1:15" ht="53.25" customHeight="1" hidden="1">
      <c r="A345" s="244"/>
      <c r="B345" s="257"/>
      <c r="C345" s="256"/>
      <c r="D345" s="255"/>
      <c r="E345" s="254" t="s">
        <v>1319</v>
      </c>
      <c r="F345" s="254"/>
      <c r="G345" s="253"/>
      <c r="H345" s="252">
        <v>40</v>
      </c>
      <c r="I345" s="251">
        <v>501</v>
      </c>
      <c r="J345" s="250">
        <v>1455432</v>
      </c>
      <c r="K345" s="249" t="s">
        <v>409</v>
      </c>
      <c r="L345" s="248">
        <v>0</v>
      </c>
      <c r="M345" s="247">
        <v>0</v>
      </c>
      <c r="N345" s="246">
        <v>0</v>
      </c>
      <c r="O345" s="245"/>
    </row>
    <row r="346" spans="1:15" ht="21.75" customHeight="1" hidden="1">
      <c r="A346" s="244"/>
      <c r="B346" s="257"/>
      <c r="C346" s="256"/>
      <c r="D346" s="256"/>
      <c r="E346" s="263"/>
      <c r="F346" s="262" t="s">
        <v>1213</v>
      </c>
      <c r="G346" s="261"/>
      <c r="H346" s="252">
        <v>40</v>
      </c>
      <c r="I346" s="251">
        <v>501</v>
      </c>
      <c r="J346" s="250">
        <v>1455432</v>
      </c>
      <c r="K346" s="249">
        <v>810</v>
      </c>
      <c r="L346" s="248">
        <v>0</v>
      </c>
      <c r="M346" s="247">
        <v>0</v>
      </c>
      <c r="N346" s="246">
        <v>0</v>
      </c>
      <c r="O346" s="245"/>
    </row>
    <row r="347" spans="1:15" ht="12.75" customHeight="1">
      <c r="A347" s="244"/>
      <c r="B347" s="257"/>
      <c r="C347" s="255"/>
      <c r="D347" s="259" t="s">
        <v>1318</v>
      </c>
      <c r="E347" s="259"/>
      <c r="F347" s="259"/>
      <c r="G347" s="258"/>
      <c r="H347" s="252">
        <v>40</v>
      </c>
      <c r="I347" s="251">
        <v>502</v>
      </c>
      <c r="J347" s="250" t="s">
        <v>409</v>
      </c>
      <c r="K347" s="249" t="s">
        <v>409</v>
      </c>
      <c r="L347" s="248">
        <v>138034</v>
      </c>
      <c r="M347" s="247">
        <v>40795.4</v>
      </c>
      <c r="N347" s="246">
        <v>97238.6</v>
      </c>
      <c r="O347" s="245">
        <v>29.554602489241784</v>
      </c>
    </row>
    <row r="348" spans="1:15" ht="32.25" customHeight="1">
      <c r="A348" s="244"/>
      <c r="B348" s="257"/>
      <c r="C348" s="256"/>
      <c r="D348" s="255"/>
      <c r="E348" s="254" t="s">
        <v>1317</v>
      </c>
      <c r="F348" s="254"/>
      <c r="G348" s="253"/>
      <c r="H348" s="252">
        <v>40</v>
      </c>
      <c r="I348" s="251">
        <v>502</v>
      </c>
      <c r="J348" s="250">
        <v>1132501</v>
      </c>
      <c r="K348" s="249" t="s">
        <v>409</v>
      </c>
      <c r="L348" s="248">
        <v>92</v>
      </c>
      <c r="M348" s="247">
        <v>0</v>
      </c>
      <c r="N348" s="246">
        <v>92</v>
      </c>
      <c r="O348" s="245">
        <v>0</v>
      </c>
    </row>
    <row r="349" spans="1:15" ht="21.75" customHeight="1">
      <c r="A349" s="244"/>
      <c r="B349" s="257"/>
      <c r="C349" s="256"/>
      <c r="D349" s="256"/>
      <c r="E349" s="263"/>
      <c r="F349" s="262" t="s">
        <v>1240</v>
      </c>
      <c r="G349" s="261"/>
      <c r="H349" s="252">
        <v>40</v>
      </c>
      <c r="I349" s="251">
        <v>502</v>
      </c>
      <c r="J349" s="250">
        <v>1132501</v>
      </c>
      <c r="K349" s="249">
        <v>414</v>
      </c>
      <c r="L349" s="248">
        <v>92</v>
      </c>
      <c r="M349" s="247">
        <v>0</v>
      </c>
      <c r="N349" s="246">
        <v>92</v>
      </c>
      <c r="O349" s="245">
        <v>0</v>
      </c>
    </row>
    <row r="350" spans="1:15" ht="19.5" customHeight="1">
      <c r="A350" s="244"/>
      <c r="B350" s="257"/>
      <c r="C350" s="256"/>
      <c r="D350" s="255"/>
      <c r="E350" s="263"/>
      <c r="F350" s="277"/>
      <c r="G350" s="276" t="s">
        <v>1316</v>
      </c>
      <c r="H350" s="252">
        <v>40</v>
      </c>
      <c r="I350" s="251">
        <v>502</v>
      </c>
      <c r="J350" s="250">
        <v>1132501</v>
      </c>
      <c r="K350" s="249">
        <v>414</v>
      </c>
      <c r="L350" s="248">
        <v>0.6</v>
      </c>
      <c r="M350" s="247">
        <v>0</v>
      </c>
      <c r="N350" s="246">
        <v>92</v>
      </c>
      <c r="O350" s="245">
        <v>0</v>
      </c>
    </row>
    <row r="351" spans="1:15" ht="18.75" customHeight="1">
      <c r="A351" s="244"/>
      <c r="B351" s="257"/>
      <c r="C351" s="256"/>
      <c r="D351" s="255"/>
      <c r="E351" s="263"/>
      <c r="F351" s="277"/>
      <c r="G351" s="276" t="s">
        <v>1315</v>
      </c>
      <c r="H351" s="252">
        <v>40</v>
      </c>
      <c r="I351" s="251">
        <v>502</v>
      </c>
      <c r="J351" s="250">
        <v>1132501</v>
      </c>
      <c r="K351" s="249">
        <v>414</v>
      </c>
      <c r="L351" s="248">
        <v>91.4</v>
      </c>
      <c r="M351" s="247">
        <v>0</v>
      </c>
      <c r="N351" s="246">
        <v>92</v>
      </c>
      <c r="O351" s="245">
        <v>0</v>
      </c>
    </row>
    <row r="352" spans="1:15" ht="32.25" customHeight="1">
      <c r="A352" s="244"/>
      <c r="B352" s="257"/>
      <c r="C352" s="256"/>
      <c r="D352" s="255"/>
      <c r="E352" s="254" t="s">
        <v>1314</v>
      </c>
      <c r="F352" s="254"/>
      <c r="G352" s="253"/>
      <c r="H352" s="252">
        <v>40</v>
      </c>
      <c r="I352" s="251">
        <v>502</v>
      </c>
      <c r="J352" s="250">
        <v>1132601</v>
      </c>
      <c r="K352" s="249" t="s">
        <v>409</v>
      </c>
      <c r="L352" s="248">
        <v>5040.4</v>
      </c>
      <c r="M352" s="247">
        <v>2821</v>
      </c>
      <c r="N352" s="246">
        <v>2219.3999999999996</v>
      </c>
      <c r="O352" s="245">
        <v>55.96778033489406</v>
      </c>
    </row>
    <row r="353" spans="1:15" ht="21.75" customHeight="1">
      <c r="A353" s="244"/>
      <c r="B353" s="257"/>
      <c r="C353" s="256"/>
      <c r="D353" s="256"/>
      <c r="E353" s="263"/>
      <c r="F353" s="262" t="s">
        <v>1240</v>
      </c>
      <c r="G353" s="261"/>
      <c r="H353" s="252">
        <v>40</v>
      </c>
      <c r="I353" s="251">
        <v>502</v>
      </c>
      <c r="J353" s="250">
        <v>1132601</v>
      </c>
      <c r="K353" s="249">
        <v>414</v>
      </c>
      <c r="L353" s="248">
        <v>5040.4</v>
      </c>
      <c r="M353" s="247">
        <v>2821</v>
      </c>
      <c r="N353" s="246">
        <v>2219.3999999999996</v>
      </c>
      <c r="O353" s="245">
        <v>55.96778033489406</v>
      </c>
    </row>
    <row r="354" spans="1:15" ht="36" customHeight="1">
      <c r="A354" s="244"/>
      <c r="B354" s="257"/>
      <c r="C354" s="256"/>
      <c r="D354" s="255"/>
      <c r="E354" s="263"/>
      <c r="F354" s="277"/>
      <c r="G354" s="276" t="s">
        <v>1310</v>
      </c>
      <c r="H354" s="252">
        <v>40</v>
      </c>
      <c r="I354" s="251">
        <v>502</v>
      </c>
      <c r="J354" s="250">
        <v>1132601</v>
      </c>
      <c r="K354" s="249">
        <v>414</v>
      </c>
      <c r="L354" s="248">
        <v>3508</v>
      </c>
      <c r="M354" s="247">
        <v>2559</v>
      </c>
      <c r="N354" s="246">
        <v>2219.3999999999996</v>
      </c>
      <c r="O354" s="245">
        <v>72.9</v>
      </c>
    </row>
    <row r="355" spans="1:15" ht="17.25" customHeight="1">
      <c r="A355" s="244"/>
      <c r="B355" s="257"/>
      <c r="C355" s="256"/>
      <c r="D355" s="255"/>
      <c r="E355" s="263"/>
      <c r="F355" s="277"/>
      <c r="G355" s="276" t="s">
        <v>1313</v>
      </c>
      <c r="H355" s="252">
        <v>40</v>
      </c>
      <c r="I355" s="251">
        <v>502</v>
      </c>
      <c r="J355" s="250">
        <v>1132601</v>
      </c>
      <c r="K355" s="249">
        <v>414</v>
      </c>
      <c r="L355" s="248">
        <v>1516.4</v>
      </c>
      <c r="M355" s="247">
        <v>246</v>
      </c>
      <c r="N355" s="246">
        <v>2219.3999999999996</v>
      </c>
      <c r="O355" s="245">
        <v>16.2</v>
      </c>
    </row>
    <row r="356" spans="1:15" ht="21" customHeight="1">
      <c r="A356" s="244"/>
      <c r="B356" s="257"/>
      <c r="C356" s="256"/>
      <c r="D356" s="255"/>
      <c r="E356" s="263"/>
      <c r="F356" s="277"/>
      <c r="G356" s="276" t="s">
        <v>1312</v>
      </c>
      <c r="H356" s="252">
        <v>40</v>
      </c>
      <c r="I356" s="251">
        <v>502</v>
      </c>
      <c r="J356" s="250">
        <v>1132601</v>
      </c>
      <c r="K356" s="249">
        <v>414</v>
      </c>
      <c r="L356" s="248">
        <v>16</v>
      </c>
      <c r="M356" s="247">
        <v>16</v>
      </c>
      <c r="N356" s="246">
        <v>2219.3999999999996</v>
      </c>
      <c r="O356" s="245">
        <v>100</v>
      </c>
    </row>
    <row r="357" spans="1:15" ht="68.25" customHeight="1">
      <c r="A357" s="244"/>
      <c r="B357" s="257"/>
      <c r="C357" s="256"/>
      <c r="D357" s="255"/>
      <c r="E357" s="254" t="s">
        <v>1311</v>
      </c>
      <c r="F357" s="254"/>
      <c r="G357" s="253"/>
      <c r="H357" s="252">
        <v>40</v>
      </c>
      <c r="I357" s="251">
        <v>502</v>
      </c>
      <c r="J357" s="250">
        <v>1135404</v>
      </c>
      <c r="K357" s="249" t="s">
        <v>409</v>
      </c>
      <c r="L357" s="248">
        <v>31573</v>
      </c>
      <c r="M357" s="247">
        <v>22949.5</v>
      </c>
      <c r="N357" s="246">
        <v>8623.5</v>
      </c>
      <c r="O357" s="245">
        <v>72.6871060716435</v>
      </c>
    </row>
    <row r="358" spans="1:15" ht="21.75" customHeight="1">
      <c r="A358" s="244"/>
      <c r="B358" s="257"/>
      <c r="C358" s="256"/>
      <c r="D358" s="256"/>
      <c r="E358" s="263"/>
      <c r="F358" s="262" t="s">
        <v>1240</v>
      </c>
      <c r="G358" s="261"/>
      <c r="H358" s="252">
        <v>40</v>
      </c>
      <c r="I358" s="251">
        <v>502</v>
      </c>
      <c r="J358" s="250">
        <v>1135404</v>
      </c>
      <c r="K358" s="249">
        <v>414</v>
      </c>
      <c r="L358" s="248">
        <v>31573</v>
      </c>
      <c r="M358" s="247">
        <v>22949.5</v>
      </c>
      <c r="N358" s="246">
        <v>8623.5</v>
      </c>
      <c r="O358" s="245">
        <v>72.6871060716435</v>
      </c>
    </row>
    <row r="359" spans="1:15" ht="33" customHeight="1">
      <c r="A359" s="244"/>
      <c r="B359" s="257"/>
      <c r="C359" s="256"/>
      <c r="D359" s="255"/>
      <c r="E359" s="263"/>
      <c r="F359" s="277"/>
      <c r="G359" s="276" t="s">
        <v>1310</v>
      </c>
      <c r="H359" s="252">
        <v>40</v>
      </c>
      <c r="I359" s="251">
        <v>502</v>
      </c>
      <c r="J359" s="250">
        <v>1135404</v>
      </c>
      <c r="K359" s="249">
        <v>414</v>
      </c>
      <c r="L359" s="248">
        <v>31573</v>
      </c>
      <c r="M359" s="247">
        <v>22949.5</v>
      </c>
      <c r="N359" s="246">
        <v>8623.5</v>
      </c>
      <c r="O359" s="245">
        <v>72.6871060716435</v>
      </c>
    </row>
    <row r="360" spans="1:15" ht="53.25" customHeight="1" hidden="1">
      <c r="A360" s="244"/>
      <c r="B360" s="257"/>
      <c r="C360" s="256"/>
      <c r="D360" s="255"/>
      <c r="E360" s="254" t="s">
        <v>1309</v>
      </c>
      <c r="F360" s="254"/>
      <c r="G360" s="253"/>
      <c r="H360" s="252">
        <v>40</v>
      </c>
      <c r="I360" s="251">
        <v>502</v>
      </c>
      <c r="J360" s="250">
        <v>1135410</v>
      </c>
      <c r="K360" s="249" t="s">
        <v>409</v>
      </c>
      <c r="L360" s="248">
        <v>0</v>
      </c>
      <c r="M360" s="247">
        <v>0</v>
      </c>
      <c r="N360" s="246">
        <v>0</v>
      </c>
      <c r="O360" s="245"/>
    </row>
    <row r="361" spans="1:15" ht="21.75" customHeight="1" hidden="1">
      <c r="A361" s="244"/>
      <c r="B361" s="257"/>
      <c r="C361" s="256"/>
      <c r="D361" s="256"/>
      <c r="E361" s="263"/>
      <c r="F361" s="262" t="s">
        <v>1240</v>
      </c>
      <c r="G361" s="261"/>
      <c r="H361" s="252">
        <v>40</v>
      </c>
      <c r="I361" s="251">
        <v>502</v>
      </c>
      <c r="J361" s="250">
        <v>1135410</v>
      </c>
      <c r="K361" s="249">
        <v>414</v>
      </c>
      <c r="L361" s="248">
        <v>0</v>
      </c>
      <c r="M361" s="247">
        <v>0</v>
      </c>
      <c r="N361" s="246">
        <v>0</v>
      </c>
      <c r="O361" s="245"/>
    </row>
    <row r="362" spans="1:15" ht="42.75" customHeight="1" hidden="1">
      <c r="A362" s="244"/>
      <c r="B362" s="257"/>
      <c r="C362" s="256"/>
      <c r="D362" s="255"/>
      <c r="E362" s="254" t="s">
        <v>1308</v>
      </c>
      <c r="F362" s="254"/>
      <c r="G362" s="253"/>
      <c r="H362" s="252">
        <v>40</v>
      </c>
      <c r="I362" s="251">
        <v>502</v>
      </c>
      <c r="J362" s="250">
        <v>1422501</v>
      </c>
      <c r="K362" s="249" t="s">
        <v>409</v>
      </c>
      <c r="L362" s="248">
        <v>0</v>
      </c>
      <c r="M362" s="247">
        <v>0</v>
      </c>
      <c r="N362" s="246">
        <v>0</v>
      </c>
      <c r="O362" s="245"/>
    </row>
    <row r="363" spans="1:15" ht="21.75" customHeight="1" hidden="1">
      <c r="A363" s="244"/>
      <c r="B363" s="257"/>
      <c r="C363" s="256"/>
      <c r="D363" s="256"/>
      <c r="E363" s="263"/>
      <c r="F363" s="262" t="s">
        <v>1240</v>
      </c>
      <c r="G363" s="261"/>
      <c r="H363" s="252">
        <v>40</v>
      </c>
      <c r="I363" s="251">
        <v>502</v>
      </c>
      <c r="J363" s="250">
        <v>1422501</v>
      </c>
      <c r="K363" s="249">
        <v>414</v>
      </c>
      <c r="L363" s="248">
        <v>0</v>
      </c>
      <c r="M363" s="247">
        <v>0</v>
      </c>
      <c r="N363" s="246">
        <v>0</v>
      </c>
      <c r="O363" s="245"/>
    </row>
    <row r="364" spans="1:15" ht="42.75" customHeight="1">
      <c r="A364" s="244"/>
      <c r="B364" s="257"/>
      <c r="C364" s="256"/>
      <c r="D364" s="255"/>
      <c r="E364" s="254" t="s">
        <v>1307</v>
      </c>
      <c r="F364" s="254"/>
      <c r="G364" s="253"/>
      <c r="H364" s="252">
        <v>40</v>
      </c>
      <c r="I364" s="251">
        <v>502</v>
      </c>
      <c r="J364" s="250">
        <v>1422601</v>
      </c>
      <c r="K364" s="249" t="s">
        <v>409</v>
      </c>
      <c r="L364" s="248">
        <v>3587.2</v>
      </c>
      <c r="M364" s="247">
        <v>69.1</v>
      </c>
      <c r="N364" s="246">
        <v>3518.1</v>
      </c>
      <c r="O364" s="245">
        <v>1.926293487957181</v>
      </c>
    </row>
    <row r="365" spans="1:15" ht="21.75" customHeight="1">
      <c r="A365" s="244"/>
      <c r="B365" s="257"/>
      <c r="C365" s="256"/>
      <c r="D365" s="256"/>
      <c r="E365" s="263"/>
      <c r="F365" s="262" t="s">
        <v>1240</v>
      </c>
      <c r="G365" s="261"/>
      <c r="H365" s="252">
        <v>40</v>
      </c>
      <c r="I365" s="251">
        <v>502</v>
      </c>
      <c r="J365" s="250">
        <v>1422601</v>
      </c>
      <c r="K365" s="249">
        <v>414</v>
      </c>
      <c r="L365" s="248">
        <v>361</v>
      </c>
      <c r="M365" s="247">
        <v>0</v>
      </c>
      <c r="N365" s="246">
        <v>361</v>
      </c>
      <c r="O365" s="245">
        <v>0</v>
      </c>
    </row>
    <row r="366" spans="1:15" ht="17.25" customHeight="1">
      <c r="A366" s="244"/>
      <c r="B366" s="257"/>
      <c r="C366" s="256"/>
      <c r="D366" s="256"/>
      <c r="E366" s="263"/>
      <c r="F366" s="277"/>
      <c r="G366" s="276" t="s">
        <v>1304</v>
      </c>
      <c r="H366" s="252">
        <v>40</v>
      </c>
      <c r="I366" s="251">
        <v>502</v>
      </c>
      <c r="J366" s="250">
        <v>1422601</v>
      </c>
      <c r="K366" s="249">
        <v>414</v>
      </c>
      <c r="L366" s="248">
        <v>303</v>
      </c>
      <c r="M366" s="247">
        <v>0</v>
      </c>
      <c r="N366" s="246">
        <v>361</v>
      </c>
      <c r="O366" s="245">
        <v>0</v>
      </c>
    </row>
    <row r="367" spans="1:15" ht="17.25" customHeight="1">
      <c r="A367" s="244"/>
      <c r="B367" s="257"/>
      <c r="C367" s="256"/>
      <c r="D367" s="256"/>
      <c r="E367" s="263"/>
      <c r="F367" s="277"/>
      <c r="G367" s="276" t="s">
        <v>1303</v>
      </c>
      <c r="H367" s="252">
        <v>40</v>
      </c>
      <c r="I367" s="251">
        <v>502</v>
      </c>
      <c r="J367" s="250">
        <v>1422601</v>
      </c>
      <c r="K367" s="249">
        <v>414</v>
      </c>
      <c r="L367" s="248">
        <v>58</v>
      </c>
      <c r="M367" s="247">
        <v>0</v>
      </c>
      <c r="N367" s="246">
        <v>361</v>
      </c>
      <c r="O367" s="245">
        <v>0</v>
      </c>
    </row>
    <row r="368" spans="1:15" ht="21.75" customHeight="1">
      <c r="A368" s="244"/>
      <c r="B368" s="257"/>
      <c r="C368" s="256"/>
      <c r="D368" s="256"/>
      <c r="E368" s="263"/>
      <c r="F368" s="262" t="s">
        <v>1213</v>
      </c>
      <c r="G368" s="261"/>
      <c r="H368" s="252">
        <v>40</v>
      </c>
      <c r="I368" s="251">
        <v>502</v>
      </c>
      <c r="J368" s="250">
        <v>1422601</v>
      </c>
      <c r="K368" s="249">
        <v>810</v>
      </c>
      <c r="L368" s="248">
        <v>3226.2</v>
      </c>
      <c r="M368" s="247">
        <v>69.1</v>
      </c>
      <c r="N368" s="246">
        <v>3157.1</v>
      </c>
      <c r="O368" s="245">
        <v>2.141838695679127</v>
      </c>
    </row>
    <row r="369" spans="1:15" ht="53.25" customHeight="1">
      <c r="A369" s="244"/>
      <c r="B369" s="257"/>
      <c r="C369" s="256"/>
      <c r="D369" s="255"/>
      <c r="E369" s="254" t="s">
        <v>1306</v>
      </c>
      <c r="F369" s="254"/>
      <c r="G369" s="253"/>
      <c r="H369" s="252">
        <v>40</v>
      </c>
      <c r="I369" s="251">
        <v>502</v>
      </c>
      <c r="J369" s="250">
        <v>1422701</v>
      </c>
      <c r="K369" s="249" t="s">
        <v>409</v>
      </c>
      <c r="L369" s="248">
        <v>7500</v>
      </c>
      <c r="M369" s="247">
        <v>4887.4</v>
      </c>
      <c r="N369" s="246">
        <v>2612.6000000000004</v>
      </c>
      <c r="O369" s="245">
        <v>65.16533333333334</v>
      </c>
    </row>
    <row r="370" spans="1:15" ht="21.75" customHeight="1">
      <c r="A370" s="244"/>
      <c r="B370" s="257"/>
      <c r="C370" s="256"/>
      <c r="D370" s="256"/>
      <c r="E370" s="263"/>
      <c r="F370" s="262" t="s">
        <v>1213</v>
      </c>
      <c r="G370" s="261"/>
      <c r="H370" s="252">
        <v>40</v>
      </c>
      <c r="I370" s="251">
        <v>502</v>
      </c>
      <c r="J370" s="250">
        <v>1422701</v>
      </c>
      <c r="K370" s="249">
        <v>810</v>
      </c>
      <c r="L370" s="248">
        <v>7500</v>
      </c>
      <c r="M370" s="247">
        <v>4887.4</v>
      </c>
      <c r="N370" s="246">
        <v>2612.6000000000004</v>
      </c>
      <c r="O370" s="245">
        <v>65.16533333333334</v>
      </c>
    </row>
    <row r="371" spans="1:15" ht="74.25" customHeight="1">
      <c r="A371" s="244"/>
      <c r="B371" s="257"/>
      <c r="C371" s="256"/>
      <c r="D371" s="255"/>
      <c r="E371" s="254" t="s">
        <v>1305</v>
      </c>
      <c r="F371" s="254"/>
      <c r="G371" s="253"/>
      <c r="H371" s="252">
        <v>40</v>
      </c>
      <c r="I371" s="251">
        <v>502</v>
      </c>
      <c r="J371" s="250">
        <v>1425430</v>
      </c>
      <c r="K371" s="249" t="s">
        <v>409</v>
      </c>
      <c r="L371" s="248">
        <v>61076.6</v>
      </c>
      <c r="M371" s="247">
        <v>0</v>
      </c>
      <c r="N371" s="246">
        <v>61076.6</v>
      </c>
      <c r="O371" s="245">
        <v>0</v>
      </c>
    </row>
    <row r="372" spans="1:15" ht="21.75" customHeight="1">
      <c r="A372" s="244"/>
      <c r="B372" s="257"/>
      <c r="C372" s="256"/>
      <c r="D372" s="256"/>
      <c r="E372" s="263"/>
      <c r="F372" s="262" t="s">
        <v>1240</v>
      </c>
      <c r="G372" s="261"/>
      <c r="H372" s="252">
        <v>40</v>
      </c>
      <c r="I372" s="251">
        <v>502</v>
      </c>
      <c r="J372" s="250">
        <v>1425430</v>
      </c>
      <c r="K372" s="249">
        <v>414</v>
      </c>
      <c r="L372" s="248">
        <v>6858</v>
      </c>
      <c r="M372" s="247">
        <v>0</v>
      </c>
      <c r="N372" s="246">
        <v>6858</v>
      </c>
      <c r="O372" s="245">
        <v>0</v>
      </c>
    </row>
    <row r="373" spans="1:15" ht="15.75" customHeight="1">
      <c r="A373" s="244"/>
      <c r="B373" s="257"/>
      <c r="C373" s="256"/>
      <c r="D373" s="256"/>
      <c r="E373" s="263"/>
      <c r="F373" s="277"/>
      <c r="G373" s="276" t="s">
        <v>1304</v>
      </c>
      <c r="H373" s="252">
        <v>40</v>
      </c>
      <c r="I373" s="251">
        <v>502</v>
      </c>
      <c r="J373" s="250">
        <v>1425430</v>
      </c>
      <c r="K373" s="249">
        <v>414</v>
      </c>
      <c r="L373" s="248">
        <v>5750</v>
      </c>
      <c r="M373" s="247">
        <v>0</v>
      </c>
      <c r="N373" s="246">
        <v>6858</v>
      </c>
      <c r="O373" s="245">
        <v>0</v>
      </c>
    </row>
    <row r="374" spans="1:15" ht="15.75" customHeight="1">
      <c r="A374" s="244"/>
      <c r="B374" s="257"/>
      <c r="C374" s="256"/>
      <c r="D374" s="256"/>
      <c r="E374" s="263"/>
      <c r="F374" s="277"/>
      <c r="G374" s="276" t="s">
        <v>1303</v>
      </c>
      <c r="H374" s="252">
        <v>40</v>
      </c>
      <c r="I374" s="251">
        <v>502</v>
      </c>
      <c r="J374" s="250">
        <v>1425430</v>
      </c>
      <c r="K374" s="249">
        <v>414</v>
      </c>
      <c r="L374" s="248">
        <v>1108</v>
      </c>
      <c r="M374" s="247">
        <v>0</v>
      </c>
      <c r="N374" s="246">
        <v>6858</v>
      </c>
      <c r="O374" s="245">
        <v>0</v>
      </c>
    </row>
    <row r="375" spans="1:15" ht="21.75" customHeight="1">
      <c r="A375" s="244"/>
      <c r="B375" s="257"/>
      <c r="C375" s="256"/>
      <c r="D375" s="256"/>
      <c r="E375" s="263"/>
      <c r="F375" s="262" t="s">
        <v>1213</v>
      </c>
      <c r="G375" s="261"/>
      <c r="H375" s="252">
        <v>40</v>
      </c>
      <c r="I375" s="251">
        <v>502</v>
      </c>
      <c r="J375" s="250">
        <v>1425430</v>
      </c>
      <c r="K375" s="249">
        <v>810</v>
      </c>
      <c r="L375" s="248">
        <v>54218.6</v>
      </c>
      <c r="M375" s="247">
        <v>0</v>
      </c>
      <c r="N375" s="246">
        <v>54218.6</v>
      </c>
      <c r="O375" s="245">
        <v>0</v>
      </c>
    </row>
    <row r="376" spans="1:15" ht="68.25" customHeight="1">
      <c r="A376" s="244"/>
      <c r="B376" s="257"/>
      <c r="C376" s="256"/>
      <c r="D376" s="255"/>
      <c r="E376" s="254" t="s">
        <v>1302</v>
      </c>
      <c r="F376" s="254"/>
      <c r="G376" s="253"/>
      <c r="H376" s="252">
        <v>40</v>
      </c>
      <c r="I376" s="251">
        <v>502</v>
      </c>
      <c r="J376" s="250">
        <v>1425431</v>
      </c>
      <c r="K376" s="249" t="s">
        <v>409</v>
      </c>
      <c r="L376" s="248">
        <v>19920</v>
      </c>
      <c r="M376" s="247">
        <v>6837.6</v>
      </c>
      <c r="N376" s="246">
        <v>13082.4</v>
      </c>
      <c r="O376" s="245">
        <v>34.32530120481928</v>
      </c>
    </row>
    <row r="377" spans="1:15" ht="21.75" customHeight="1" hidden="1">
      <c r="A377" s="244"/>
      <c r="B377" s="257"/>
      <c r="C377" s="256"/>
      <c r="D377" s="256"/>
      <c r="E377" s="263"/>
      <c r="F377" s="262" t="s">
        <v>1240</v>
      </c>
      <c r="G377" s="261"/>
      <c r="H377" s="252">
        <v>40</v>
      </c>
      <c r="I377" s="251">
        <v>502</v>
      </c>
      <c r="J377" s="250">
        <v>1425431</v>
      </c>
      <c r="K377" s="249">
        <v>414</v>
      </c>
      <c r="L377" s="248">
        <v>0</v>
      </c>
      <c r="M377" s="247">
        <v>0</v>
      </c>
      <c r="N377" s="246">
        <v>0</v>
      </c>
      <c r="O377" s="245"/>
    </row>
    <row r="378" spans="1:15" ht="28.5" customHeight="1">
      <c r="A378" s="244"/>
      <c r="B378" s="257"/>
      <c r="C378" s="256"/>
      <c r="D378" s="256"/>
      <c r="E378" s="263"/>
      <c r="F378" s="262" t="s">
        <v>1213</v>
      </c>
      <c r="G378" s="261"/>
      <c r="H378" s="252">
        <v>40</v>
      </c>
      <c r="I378" s="251">
        <v>502</v>
      </c>
      <c r="J378" s="250">
        <v>1425431</v>
      </c>
      <c r="K378" s="249">
        <v>810</v>
      </c>
      <c r="L378" s="248">
        <v>19920</v>
      </c>
      <c r="M378" s="247">
        <v>6837.6</v>
      </c>
      <c r="N378" s="246">
        <v>13082.4</v>
      </c>
      <c r="O378" s="245">
        <v>34.32530120481928</v>
      </c>
    </row>
    <row r="379" spans="1:15" ht="68.25" customHeight="1">
      <c r="A379" s="244"/>
      <c r="B379" s="257"/>
      <c r="C379" s="256"/>
      <c r="D379" s="255"/>
      <c r="E379" s="254" t="s">
        <v>1301</v>
      </c>
      <c r="F379" s="254"/>
      <c r="G379" s="253"/>
      <c r="H379" s="252">
        <v>40</v>
      </c>
      <c r="I379" s="251">
        <v>502</v>
      </c>
      <c r="J379" s="250">
        <v>1425516</v>
      </c>
      <c r="K379" s="249" t="s">
        <v>409</v>
      </c>
      <c r="L379" s="248">
        <v>9244.8</v>
      </c>
      <c r="M379" s="247">
        <v>3230.8</v>
      </c>
      <c r="N379" s="246">
        <v>6013.999999999999</v>
      </c>
      <c r="O379" s="245">
        <v>34.947213568708904</v>
      </c>
    </row>
    <row r="380" spans="1:15" ht="21.75" customHeight="1">
      <c r="A380" s="244"/>
      <c r="B380" s="257"/>
      <c r="C380" s="256"/>
      <c r="D380" s="256"/>
      <c r="E380" s="263"/>
      <c r="F380" s="262" t="s">
        <v>1213</v>
      </c>
      <c r="G380" s="261"/>
      <c r="H380" s="252">
        <v>40</v>
      </c>
      <c r="I380" s="251">
        <v>502</v>
      </c>
      <c r="J380" s="250">
        <v>1425516</v>
      </c>
      <c r="K380" s="249">
        <v>810</v>
      </c>
      <c r="L380" s="248">
        <v>9244.8</v>
      </c>
      <c r="M380" s="247">
        <v>3230.8</v>
      </c>
      <c r="N380" s="246">
        <v>6013.999999999999</v>
      </c>
      <c r="O380" s="245">
        <v>34.947213568708904</v>
      </c>
    </row>
    <row r="381" spans="1:15" ht="12.75" customHeight="1">
      <c r="A381" s="244"/>
      <c r="B381" s="257"/>
      <c r="C381" s="255"/>
      <c r="D381" s="259" t="s">
        <v>1300</v>
      </c>
      <c r="E381" s="259"/>
      <c r="F381" s="259"/>
      <c r="G381" s="258"/>
      <c r="H381" s="252">
        <v>40</v>
      </c>
      <c r="I381" s="251">
        <v>503</v>
      </c>
      <c r="J381" s="250" t="s">
        <v>409</v>
      </c>
      <c r="K381" s="249" t="s">
        <v>409</v>
      </c>
      <c r="L381" s="248">
        <v>41061.2</v>
      </c>
      <c r="M381" s="247">
        <v>16560.6</v>
      </c>
      <c r="N381" s="246">
        <v>24500.6</v>
      </c>
      <c r="O381" s="245">
        <v>40.33150516789573</v>
      </c>
    </row>
    <row r="382" spans="1:15" ht="32.25" customHeight="1">
      <c r="A382" s="244"/>
      <c r="B382" s="257"/>
      <c r="C382" s="256"/>
      <c r="D382" s="255"/>
      <c r="E382" s="254" t="s">
        <v>1224</v>
      </c>
      <c r="F382" s="254"/>
      <c r="G382" s="253"/>
      <c r="H382" s="252">
        <v>40</v>
      </c>
      <c r="I382" s="251">
        <v>503</v>
      </c>
      <c r="J382" s="250">
        <v>142501</v>
      </c>
      <c r="K382" s="249" t="s">
        <v>409</v>
      </c>
      <c r="L382" s="248">
        <v>312.5</v>
      </c>
      <c r="M382" s="247">
        <v>312.5</v>
      </c>
      <c r="N382" s="246">
        <v>0</v>
      </c>
      <c r="O382" s="245">
        <v>100</v>
      </c>
    </row>
    <row r="383" spans="1:15" ht="21.75" customHeight="1">
      <c r="A383" s="244"/>
      <c r="B383" s="257"/>
      <c r="C383" s="256"/>
      <c r="D383" s="256"/>
      <c r="E383" s="263"/>
      <c r="F383" s="262" t="s">
        <v>1187</v>
      </c>
      <c r="G383" s="261"/>
      <c r="H383" s="252">
        <v>40</v>
      </c>
      <c r="I383" s="251">
        <v>503</v>
      </c>
      <c r="J383" s="250">
        <v>142501</v>
      </c>
      <c r="K383" s="249">
        <v>244</v>
      </c>
      <c r="L383" s="248">
        <v>312.5</v>
      </c>
      <c r="M383" s="247">
        <v>312.5</v>
      </c>
      <c r="N383" s="246">
        <v>0</v>
      </c>
      <c r="O383" s="245">
        <v>100</v>
      </c>
    </row>
    <row r="384" spans="1:15" ht="32.25" customHeight="1">
      <c r="A384" s="244"/>
      <c r="B384" s="257"/>
      <c r="C384" s="256"/>
      <c r="D384" s="255"/>
      <c r="E384" s="254" t="s">
        <v>1299</v>
      </c>
      <c r="F384" s="254"/>
      <c r="G384" s="253"/>
      <c r="H384" s="252">
        <v>40</v>
      </c>
      <c r="I384" s="251">
        <v>503</v>
      </c>
      <c r="J384" s="250">
        <v>1412501</v>
      </c>
      <c r="K384" s="249" t="s">
        <v>409</v>
      </c>
      <c r="L384" s="248">
        <v>39748.7</v>
      </c>
      <c r="M384" s="247">
        <v>15248.1</v>
      </c>
      <c r="N384" s="246">
        <v>24500.6</v>
      </c>
      <c r="O384" s="245">
        <v>38.361254581910856</v>
      </c>
    </row>
    <row r="385" spans="1:15" ht="21.75" customHeight="1">
      <c r="A385" s="244"/>
      <c r="B385" s="257"/>
      <c r="C385" s="256"/>
      <c r="D385" s="256"/>
      <c r="E385" s="263"/>
      <c r="F385" s="262" t="s">
        <v>1187</v>
      </c>
      <c r="G385" s="261"/>
      <c r="H385" s="252">
        <v>40</v>
      </c>
      <c r="I385" s="251">
        <v>503</v>
      </c>
      <c r="J385" s="250">
        <v>1412501</v>
      </c>
      <c r="K385" s="249">
        <v>244</v>
      </c>
      <c r="L385" s="248">
        <v>39648.7</v>
      </c>
      <c r="M385" s="247">
        <v>15248.1</v>
      </c>
      <c r="N385" s="246">
        <v>24400.6</v>
      </c>
      <c r="O385" s="245">
        <v>38.458007450433435</v>
      </c>
    </row>
    <row r="386" spans="1:15" ht="21.75" customHeight="1">
      <c r="A386" s="244"/>
      <c r="B386" s="257"/>
      <c r="C386" s="256"/>
      <c r="D386" s="256"/>
      <c r="E386" s="263"/>
      <c r="F386" s="262" t="s">
        <v>1240</v>
      </c>
      <c r="G386" s="261"/>
      <c r="H386" s="252">
        <v>40</v>
      </c>
      <c r="I386" s="251">
        <v>503</v>
      </c>
      <c r="J386" s="250">
        <v>1412501</v>
      </c>
      <c r="K386" s="249">
        <v>414</v>
      </c>
      <c r="L386" s="248">
        <v>100</v>
      </c>
      <c r="M386" s="247">
        <v>0</v>
      </c>
      <c r="N386" s="246">
        <v>100</v>
      </c>
      <c r="O386" s="245">
        <v>0</v>
      </c>
    </row>
    <row r="387" spans="1:15" ht="16.5" customHeight="1">
      <c r="A387" s="244"/>
      <c r="B387" s="257"/>
      <c r="C387" s="256"/>
      <c r="D387" s="255"/>
      <c r="E387" s="263"/>
      <c r="F387" s="277"/>
      <c r="G387" s="276" t="s">
        <v>1298</v>
      </c>
      <c r="H387" s="252">
        <v>40</v>
      </c>
      <c r="I387" s="251">
        <v>503</v>
      </c>
      <c r="J387" s="250">
        <v>1412501</v>
      </c>
      <c r="K387" s="249">
        <v>414</v>
      </c>
      <c r="L387" s="248">
        <v>100</v>
      </c>
      <c r="M387" s="247">
        <v>0</v>
      </c>
      <c r="N387" s="246">
        <v>100</v>
      </c>
      <c r="O387" s="245">
        <v>0</v>
      </c>
    </row>
    <row r="388" spans="1:15" ht="42.75" customHeight="1" hidden="1">
      <c r="A388" s="244"/>
      <c r="B388" s="257"/>
      <c r="C388" s="256"/>
      <c r="D388" s="255"/>
      <c r="E388" s="254" t="s">
        <v>1297</v>
      </c>
      <c r="F388" s="254"/>
      <c r="G388" s="253"/>
      <c r="H388" s="252">
        <v>40</v>
      </c>
      <c r="I388" s="251">
        <v>503</v>
      </c>
      <c r="J388" s="250">
        <v>1412601</v>
      </c>
      <c r="K388" s="249" t="s">
        <v>409</v>
      </c>
      <c r="L388" s="248">
        <v>0</v>
      </c>
      <c r="M388" s="247">
        <v>0</v>
      </c>
      <c r="N388" s="246">
        <v>0</v>
      </c>
      <c r="O388" s="245"/>
    </row>
    <row r="389" spans="1:15" ht="21.75" customHeight="1" hidden="1">
      <c r="A389" s="244"/>
      <c r="B389" s="257"/>
      <c r="C389" s="256"/>
      <c r="D389" s="256"/>
      <c r="E389" s="263"/>
      <c r="F389" s="262" t="s">
        <v>1240</v>
      </c>
      <c r="G389" s="261"/>
      <c r="H389" s="252">
        <v>40</v>
      </c>
      <c r="I389" s="251">
        <v>503</v>
      </c>
      <c r="J389" s="250">
        <v>1412601</v>
      </c>
      <c r="K389" s="249">
        <v>414</v>
      </c>
      <c r="L389" s="248">
        <v>0</v>
      </c>
      <c r="M389" s="247">
        <v>0</v>
      </c>
      <c r="N389" s="246">
        <v>0</v>
      </c>
      <c r="O389" s="245"/>
    </row>
    <row r="390" spans="1:15" ht="42.75" customHeight="1" hidden="1">
      <c r="A390" s="244"/>
      <c r="B390" s="257"/>
      <c r="C390" s="256"/>
      <c r="D390" s="255"/>
      <c r="E390" s="254" t="s">
        <v>1296</v>
      </c>
      <c r="F390" s="254"/>
      <c r="G390" s="253"/>
      <c r="H390" s="252">
        <v>40</v>
      </c>
      <c r="I390" s="251">
        <v>503</v>
      </c>
      <c r="J390" s="250">
        <v>1415431</v>
      </c>
      <c r="K390" s="249" t="s">
        <v>409</v>
      </c>
      <c r="L390" s="248">
        <v>0</v>
      </c>
      <c r="M390" s="247">
        <v>0</v>
      </c>
      <c r="N390" s="246">
        <v>0</v>
      </c>
      <c r="O390" s="245"/>
    </row>
    <row r="391" spans="1:15" ht="21.75" customHeight="1" hidden="1">
      <c r="A391" s="244"/>
      <c r="B391" s="257"/>
      <c r="C391" s="256"/>
      <c r="D391" s="256"/>
      <c r="E391" s="263"/>
      <c r="F391" s="262" t="s">
        <v>1240</v>
      </c>
      <c r="G391" s="261"/>
      <c r="H391" s="252">
        <v>40</v>
      </c>
      <c r="I391" s="251">
        <v>503</v>
      </c>
      <c r="J391" s="250">
        <v>1415431</v>
      </c>
      <c r="K391" s="249">
        <v>414</v>
      </c>
      <c r="L391" s="248">
        <v>0</v>
      </c>
      <c r="M391" s="247">
        <v>0</v>
      </c>
      <c r="N391" s="246">
        <v>0</v>
      </c>
      <c r="O391" s="245"/>
    </row>
    <row r="392" spans="1:15" ht="21.75" customHeight="1">
      <c r="A392" s="244"/>
      <c r="B392" s="257"/>
      <c r="C392" s="256"/>
      <c r="D392" s="255"/>
      <c r="E392" s="254" t="s">
        <v>1295</v>
      </c>
      <c r="F392" s="254"/>
      <c r="G392" s="253"/>
      <c r="H392" s="252">
        <v>40</v>
      </c>
      <c r="I392" s="251">
        <v>503</v>
      </c>
      <c r="J392" s="250">
        <v>2102501</v>
      </c>
      <c r="K392" s="249" t="s">
        <v>409</v>
      </c>
      <c r="L392" s="248">
        <v>1000</v>
      </c>
      <c r="M392" s="247">
        <v>1000</v>
      </c>
      <c r="N392" s="246">
        <v>0</v>
      </c>
      <c r="O392" s="245">
        <v>100</v>
      </c>
    </row>
    <row r="393" spans="1:15" ht="21.75" customHeight="1">
      <c r="A393" s="244"/>
      <c r="B393" s="257"/>
      <c r="C393" s="256"/>
      <c r="D393" s="256"/>
      <c r="E393" s="263"/>
      <c r="F393" s="262" t="s">
        <v>1187</v>
      </c>
      <c r="G393" s="261"/>
      <c r="H393" s="252">
        <v>40</v>
      </c>
      <c r="I393" s="251">
        <v>503</v>
      </c>
      <c r="J393" s="250">
        <v>2102501</v>
      </c>
      <c r="K393" s="249">
        <v>244</v>
      </c>
      <c r="L393" s="248">
        <v>1000</v>
      </c>
      <c r="M393" s="247">
        <v>1000</v>
      </c>
      <c r="N393" s="246">
        <v>0</v>
      </c>
      <c r="O393" s="245">
        <v>100</v>
      </c>
    </row>
    <row r="394" spans="1:15" ht="12.75" customHeight="1">
      <c r="A394" s="244"/>
      <c r="B394" s="260"/>
      <c r="C394" s="259" t="s">
        <v>599</v>
      </c>
      <c r="D394" s="259"/>
      <c r="E394" s="259"/>
      <c r="F394" s="259"/>
      <c r="G394" s="258"/>
      <c r="H394" s="252">
        <v>40</v>
      </c>
      <c r="I394" s="251" t="s">
        <v>409</v>
      </c>
      <c r="J394" s="250" t="s">
        <v>409</v>
      </c>
      <c r="K394" s="249" t="s">
        <v>409</v>
      </c>
      <c r="L394" s="248">
        <v>290490.1</v>
      </c>
      <c r="M394" s="247">
        <v>196556.4</v>
      </c>
      <c r="N394" s="246">
        <v>93933.69999999998</v>
      </c>
      <c r="O394" s="245">
        <v>67.66371728330846</v>
      </c>
    </row>
    <row r="395" spans="1:15" ht="12.75" customHeight="1">
      <c r="A395" s="244"/>
      <c r="B395" s="257"/>
      <c r="C395" s="255"/>
      <c r="D395" s="259" t="s">
        <v>1212</v>
      </c>
      <c r="E395" s="259"/>
      <c r="F395" s="259"/>
      <c r="G395" s="258"/>
      <c r="H395" s="252">
        <v>40</v>
      </c>
      <c r="I395" s="251">
        <v>702</v>
      </c>
      <c r="J395" s="250" t="s">
        <v>409</v>
      </c>
      <c r="K395" s="249" t="s">
        <v>409</v>
      </c>
      <c r="L395" s="248">
        <v>237868.9</v>
      </c>
      <c r="M395" s="247">
        <v>160554.3</v>
      </c>
      <c r="N395" s="246">
        <v>77314.6</v>
      </c>
      <c r="O395" s="245">
        <v>67.49696996959248</v>
      </c>
    </row>
    <row r="396" spans="1:15" ht="42.75" customHeight="1">
      <c r="A396" s="244"/>
      <c r="B396" s="257"/>
      <c r="C396" s="256"/>
      <c r="D396" s="255"/>
      <c r="E396" s="254" t="s">
        <v>1283</v>
      </c>
      <c r="F396" s="254"/>
      <c r="G396" s="253"/>
      <c r="H396" s="252">
        <v>40</v>
      </c>
      <c r="I396" s="251">
        <v>702</v>
      </c>
      <c r="J396" s="250">
        <v>612501</v>
      </c>
      <c r="K396" s="249" t="s">
        <v>409</v>
      </c>
      <c r="L396" s="248">
        <v>15</v>
      </c>
      <c r="M396" s="247">
        <v>14.9</v>
      </c>
      <c r="N396" s="246">
        <v>0.09999999999999964</v>
      </c>
      <c r="O396" s="245">
        <v>99.33333333333334</v>
      </c>
    </row>
    <row r="397" spans="1:15" ht="21.75" customHeight="1">
      <c r="A397" s="244"/>
      <c r="B397" s="257"/>
      <c r="C397" s="256"/>
      <c r="D397" s="256"/>
      <c r="E397" s="263"/>
      <c r="F397" s="262" t="s">
        <v>1187</v>
      </c>
      <c r="G397" s="261"/>
      <c r="H397" s="252">
        <v>40</v>
      </c>
      <c r="I397" s="251">
        <v>702</v>
      </c>
      <c r="J397" s="250">
        <v>612501</v>
      </c>
      <c r="K397" s="249">
        <v>244</v>
      </c>
      <c r="L397" s="248">
        <v>15</v>
      </c>
      <c r="M397" s="247">
        <v>14.9</v>
      </c>
      <c r="N397" s="246">
        <v>0.09999999999999964</v>
      </c>
      <c r="O397" s="245">
        <v>99.33333333333334</v>
      </c>
    </row>
    <row r="398" spans="1:15" ht="32.25" customHeight="1">
      <c r="A398" s="244"/>
      <c r="B398" s="257"/>
      <c r="C398" s="256"/>
      <c r="D398" s="255"/>
      <c r="E398" s="254" t="s">
        <v>1281</v>
      </c>
      <c r="F398" s="254"/>
      <c r="G398" s="253"/>
      <c r="H398" s="252">
        <v>40</v>
      </c>
      <c r="I398" s="251">
        <v>702</v>
      </c>
      <c r="J398" s="250">
        <v>612601</v>
      </c>
      <c r="K398" s="249" t="s">
        <v>409</v>
      </c>
      <c r="L398" s="248">
        <v>609</v>
      </c>
      <c r="M398" s="247">
        <v>0</v>
      </c>
      <c r="N398" s="246">
        <v>609</v>
      </c>
      <c r="O398" s="245">
        <v>0</v>
      </c>
    </row>
    <row r="399" spans="1:15" ht="21.75" customHeight="1">
      <c r="A399" s="244"/>
      <c r="B399" s="257"/>
      <c r="C399" s="256"/>
      <c r="D399" s="256"/>
      <c r="E399" s="263"/>
      <c r="F399" s="262" t="s">
        <v>1240</v>
      </c>
      <c r="G399" s="261"/>
      <c r="H399" s="252">
        <v>40</v>
      </c>
      <c r="I399" s="251">
        <v>702</v>
      </c>
      <c r="J399" s="250">
        <v>612601</v>
      </c>
      <c r="K399" s="249">
        <v>414</v>
      </c>
      <c r="L399" s="248">
        <v>500</v>
      </c>
      <c r="M399" s="247">
        <v>0</v>
      </c>
      <c r="N399" s="246">
        <v>500</v>
      </c>
      <c r="O399" s="245">
        <v>0</v>
      </c>
    </row>
    <row r="400" spans="1:15" ht="17.25" customHeight="1">
      <c r="A400" s="244"/>
      <c r="B400" s="257"/>
      <c r="C400" s="256"/>
      <c r="D400" s="256"/>
      <c r="E400" s="263"/>
      <c r="F400" s="277"/>
      <c r="G400" s="276" t="s">
        <v>1294</v>
      </c>
      <c r="H400" s="252">
        <v>40</v>
      </c>
      <c r="I400" s="251">
        <v>702</v>
      </c>
      <c r="J400" s="250">
        <v>612601</v>
      </c>
      <c r="K400" s="249">
        <v>414</v>
      </c>
      <c r="L400" s="248">
        <v>500</v>
      </c>
      <c r="M400" s="247">
        <v>0</v>
      </c>
      <c r="N400" s="246">
        <v>500</v>
      </c>
      <c r="O400" s="245">
        <v>0</v>
      </c>
    </row>
    <row r="401" spans="1:15" ht="12.75" customHeight="1">
      <c r="A401" s="244"/>
      <c r="B401" s="257"/>
      <c r="C401" s="256"/>
      <c r="D401" s="256"/>
      <c r="E401" s="263"/>
      <c r="F401" s="262" t="s">
        <v>1196</v>
      </c>
      <c r="G401" s="261"/>
      <c r="H401" s="252">
        <v>40</v>
      </c>
      <c r="I401" s="251">
        <v>702</v>
      </c>
      <c r="J401" s="250">
        <v>612601</v>
      </c>
      <c r="K401" s="249">
        <v>612</v>
      </c>
      <c r="L401" s="248">
        <v>109</v>
      </c>
      <c r="M401" s="247">
        <v>0</v>
      </c>
      <c r="N401" s="246">
        <v>109</v>
      </c>
      <c r="O401" s="245">
        <v>0</v>
      </c>
    </row>
    <row r="402" spans="1:15" ht="53.25" customHeight="1">
      <c r="A402" s="244"/>
      <c r="B402" s="257"/>
      <c r="C402" s="256"/>
      <c r="D402" s="255"/>
      <c r="E402" s="254" t="s">
        <v>1293</v>
      </c>
      <c r="F402" s="254"/>
      <c r="G402" s="253"/>
      <c r="H402" s="252">
        <v>40</v>
      </c>
      <c r="I402" s="251">
        <v>702</v>
      </c>
      <c r="J402" s="250">
        <v>615417</v>
      </c>
      <c r="K402" s="249" t="s">
        <v>409</v>
      </c>
      <c r="L402" s="248">
        <v>617.7</v>
      </c>
      <c r="M402" s="247">
        <v>0</v>
      </c>
      <c r="N402" s="246">
        <v>617.7</v>
      </c>
      <c r="O402" s="245">
        <v>0</v>
      </c>
    </row>
    <row r="403" spans="1:15" ht="12.75" customHeight="1">
      <c r="A403" s="244"/>
      <c r="B403" s="257"/>
      <c r="C403" s="256"/>
      <c r="D403" s="256"/>
      <c r="E403" s="263"/>
      <c r="F403" s="262" t="s">
        <v>1196</v>
      </c>
      <c r="G403" s="261"/>
      <c r="H403" s="252">
        <v>40</v>
      </c>
      <c r="I403" s="251">
        <v>702</v>
      </c>
      <c r="J403" s="250">
        <v>615417</v>
      </c>
      <c r="K403" s="249">
        <v>612</v>
      </c>
      <c r="L403" s="248">
        <v>617.7</v>
      </c>
      <c r="M403" s="247">
        <v>0</v>
      </c>
      <c r="N403" s="246">
        <v>617.7</v>
      </c>
      <c r="O403" s="245">
        <v>0</v>
      </c>
    </row>
    <row r="404" spans="1:15" ht="32.25" customHeight="1">
      <c r="A404" s="244"/>
      <c r="B404" s="257"/>
      <c r="C404" s="256"/>
      <c r="D404" s="255"/>
      <c r="E404" s="254" t="s">
        <v>1278</v>
      </c>
      <c r="F404" s="254"/>
      <c r="G404" s="253"/>
      <c r="H404" s="252">
        <v>40</v>
      </c>
      <c r="I404" s="251">
        <v>702</v>
      </c>
      <c r="J404" s="250">
        <v>640059</v>
      </c>
      <c r="K404" s="249" t="s">
        <v>409</v>
      </c>
      <c r="L404" s="248">
        <v>120051.6</v>
      </c>
      <c r="M404" s="247">
        <v>89829</v>
      </c>
      <c r="N404" s="246">
        <v>30222.600000000006</v>
      </c>
      <c r="O404" s="245">
        <v>74.82532511020261</v>
      </c>
    </row>
    <row r="405" spans="1:15" ht="21.75" customHeight="1">
      <c r="A405" s="244"/>
      <c r="B405" s="257"/>
      <c r="C405" s="256"/>
      <c r="D405" s="256"/>
      <c r="E405" s="263"/>
      <c r="F405" s="262" t="s">
        <v>1203</v>
      </c>
      <c r="G405" s="261"/>
      <c r="H405" s="252">
        <v>40</v>
      </c>
      <c r="I405" s="251">
        <v>702</v>
      </c>
      <c r="J405" s="250">
        <v>640059</v>
      </c>
      <c r="K405" s="249">
        <v>611</v>
      </c>
      <c r="L405" s="248">
        <v>117733.7</v>
      </c>
      <c r="M405" s="247">
        <v>87631.7</v>
      </c>
      <c r="N405" s="246">
        <v>30102</v>
      </c>
      <c r="O405" s="245">
        <v>74.43212945826046</v>
      </c>
    </row>
    <row r="406" spans="1:15" ht="12.75" customHeight="1">
      <c r="A406" s="244"/>
      <c r="B406" s="257"/>
      <c r="C406" s="256"/>
      <c r="D406" s="256"/>
      <c r="E406" s="263"/>
      <c r="F406" s="262" t="s">
        <v>1196</v>
      </c>
      <c r="G406" s="261"/>
      <c r="H406" s="252">
        <v>40</v>
      </c>
      <c r="I406" s="251">
        <v>702</v>
      </c>
      <c r="J406" s="250">
        <v>640059</v>
      </c>
      <c r="K406" s="249">
        <v>612</v>
      </c>
      <c r="L406" s="248">
        <v>2317.9</v>
      </c>
      <c r="M406" s="247">
        <v>2197.3</v>
      </c>
      <c r="N406" s="246">
        <v>120.59999999999991</v>
      </c>
      <c r="O406" s="245">
        <v>94.7970145390224</v>
      </c>
    </row>
    <row r="407" spans="1:15" ht="53.25" customHeight="1">
      <c r="A407" s="244"/>
      <c r="B407" s="257"/>
      <c r="C407" s="256"/>
      <c r="D407" s="255"/>
      <c r="E407" s="254" t="s">
        <v>1277</v>
      </c>
      <c r="F407" s="254"/>
      <c r="G407" s="253"/>
      <c r="H407" s="252">
        <v>40</v>
      </c>
      <c r="I407" s="251">
        <v>702</v>
      </c>
      <c r="J407" s="250">
        <v>645471</v>
      </c>
      <c r="K407" s="249" t="s">
        <v>409</v>
      </c>
      <c r="L407" s="248">
        <v>11736</v>
      </c>
      <c r="M407" s="247">
        <v>1822.2</v>
      </c>
      <c r="N407" s="246">
        <v>9913.8</v>
      </c>
      <c r="O407" s="245">
        <v>15.526584867075666</v>
      </c>
    </row>
    <row r="408" spans="1:15" ht="12.75" customHeight="1">
      <c r="A408" s="244"/>
      <c r="B408" s="257"/>
      <c r="C408" s="256"/>
      <c r="D408" s="256"/>
      <c r="E408" s="263"/>
      <c r="F408" s="262" t="s">
        <v>1196</v>
      </c>
      <c r="G408" s="261"/>
      <c r="H408" s="252">
        <v>40</v>
      </c>
      <c r="I408" s="251">
        <v>702</v>
      </c>
      <c r="J408" s="250">
        <v>645471</v>
      </c>
      <c r="K408" s="249">
        <v>612</v>
      </c>
      <c r="L408" s="248">
        <v>11736</v>
      </c>
      <c r="M408" s="247">
        <v>1822.2</v>
      </c>
      <c r="N408" s="246">
        <v>9913.8</v>
      </c>
      <c r="O408" s="245">
        <v>15.526584867075666</v>
      </c>
    </row>
    <row r="409" spans="1:15" ht="32.25" customHeight="1">
      <c r="A409" s="244"/>
      <c r="B409" s="257"/>
      <c r="C409" s="256"/>
      <c r="D409" s="255"/>
      <c r="E409" s="254" t="s">
        <v>1276</v>
      </c>
      <c r="F409" s="254"/>
      <c r="G409" s="253"/>
      <c r="H409" s="252">
        <v>40</v>
      </c>
      <c r="I409" s="251">
        <v>702</v>
      </c>
      <c r="J409" s="250">
        <v>645608</v>
      </c>
      <c r="K409" s="249" t="s">
        <v>409</v>
      </c>
      <c r="L409" s="248">
        <v>300</v>
      </c>
      <c r="M409" s="247">
        <v>300</v>
      </c>
      <c r="N409" s="246">
        <v>0</v>
      </c>
      <c r="O409" s="245">
        <v>100</v>
      </c>
    </row>
    <row r="410" spans="1:15" ht="12.75" customHeight="1">
      <c r="A410" s="244"/>
      <c r="B410" s="257"/>
      <c r="C410" s="256"/>
      <c r="D410" s="256"/>
      <c r="E410" s="263"/>
      <c r="F410" s="262" t="s">
        <v>1196</v>
      </c>
      <c r="G410" s="261"/>
      <c r="H410" s="252">
        <v>40</v>
      </c>
      <c r="I410" s="251">
        <v>702</v>
      </c>
      <c r="J410" s="250">
        <v>645608</v>
      </c>
      <c r="K410" s="249">
        <v>612</v>
      </c>
      <c r="L410" s="248">
        <v>300</v>
      </c>
      <c r="M410" s="247">
        <v>300</v>
      </c>
      <c r="N410" s="246">
        <v>0</v>
      </c>
      <c r="O410" s="245">
        <v>100</v>
      </c>
    </row>
    <row r="411" spans="1:15" ht="32.25" customHeight="1">
      <c r="A411" s="244"/>
      <c r="B411" s="257"/>
      <c r="C411" s="256"/>
      <c r="D411" s="255"/>
      <c r="E411" s="254" t="s">
        <v>1249</v>
      </c>
      <c r="F411" s="254"/>
      <c r="G411" s="253"/>
      <c r="H411" s="252">
        <v>40</v>
      </c>
      <c r="I411" s="251">
        <v>702</v>
      </c>
      <c r="J411" s="250">
        <v>910059</v>
      </c>
      <c r="K411" s="249" t="s">
        <v>409</v>
      </c>
      <c r="L411" s="248">
        <v>77070</v>
      </c>
      <c r="M411" s="247">
        <v>54301.7</v>
      </c>
      <c r="N411" s="246">
        <v>22768.300000000003</v>
      </c>
      <c r="O411" s="245">
        <v>70.45763591540158</v>
      </c>
    </row>
    <row r="412" spans="1:15" ht="21.75" customHeight="1">
      <c r="A412" s="244"/>
      <c r="B412" s="257"/>
      <c r="C412" s="256"/>
      <c r="D412" s="256"/>
      <c r="E412" s="263"/>
      <c r="F412" s="262" t="s">
        <v>1203</v>
      </c>
      <c r="G412" s="261"/>
      <c r="H412" s="252">
        <v>40</v>
      </c>
      <c r="I412" s="251">
        <v>702</v>
      </c>
      <c r="J412" s="250">
        <v>910059</v>
      </c>
      <c r="K412" s="249">
        <v>611</v>
      </c>
      <c r="L412" s="248">
        <v>52264.6</v>
      </c>
      <c r="M412" s="247">
        <v>38567.7</v>
      </c>
      <c r="N412" s="246">
        <v>13696.900000000001</v>
      </c>
      <c r="O412" s="245">
        <v>73.79316018873196</v>
      </c>
    </row>
    <row r="413" spans="1:15" ht="12.75" customHeight="1">
      <c r="A413" s="244"/>
      <c r="B413" s="257"/>
      <c r="C413" s="256"/>
      <c r="D413" s="256"/>
      <c r="E413" s="263"/>
      <c r="F413" s="262" t="s">
        <v>1196</v>
      </c>
      <c r="G413" s="261"/>
      <c r="H413" s="252">
        <v>40</v>
      </c>
      <c r="I413" s="251">
        <v>702</v>
      </c>
      <c r="J413" s="250">
        <v>910059</v>
      </c>
      <c r="K413" s="249">
        <v>612</v>
      </c>
      <c r="L413" s="248">
        <v>1179.5</v>
      </c>
      <c r="M413" s="247">
        <v>1062.3</v>
      </c>
      <c r="N413" s="246">
        <v>117.20000000000005</v>
      </c>
      <c r="O413" s="245">
        <v>90.06358626536668</v>
      </c>
    </row>
    <row r="414" spans="1:15" ht="21.75" customHeight="1">
      <c r="A414" s="244"/>
      <c r="B414" s="257"/>
      <c r="C414" s="256"/>
      <c r="D414" s="256"/>
      <c r="E414" s="263"/>
      <c r="F414" s="262" t="s">
        <v>1189</v>
      </c>
      <c r="G414" s="261"/>
      <c r="H414" s="252">
        <v>40</v>
      </c>
      <c r="I414" s="251">
        <v>702</v>
      </c>
      <c r="J414" s="250">
        <v>910059</v>
      </c>
      <c r="K414" s="249">
        <v>621</v>
      </c>
      <c r="L414" s="248">
        <v>16936.7</v>
      </c>
      <c r="M414" s="247">
        <v>12654</v>
      </c>
      <c r="N414" s="246">
        <v>4282.700000000001</v>
      </c>
      <c r="O414" s="245">
        <v>74.71349200257428</v>
      </c>
    </row>
    <row r="415" spans="1:15" ht="12.75" customHeight="1">
      <c r="A415" s="244"/>
      <c r="B415" s="257"/>
      <c r="C415" s="256"/>
      <c r="D415" s="256"/>
      <c r="E415" s="263"/>
      <c r="F415" s="262" t="s">
        <v>1191</v>
      </c>
      <c r="G415" s="261"/>
      <c r="H415" s="252">
        <v>40</v>
      </c>
      <c r="I415" s="251">
        <v>702</v>
      </c>
      <c r="J415" s="250">
        <v>910059</v>
      </c>
      <c r="K415" s="249">
        <v>622</v>
      </c>
      <c r="L415" s="248">
        <v>6689.2</v>
      </c>
      <c r="M415" s="247">
        <v>2017.7</v>
      </c>
      <c r="N415" s="246">
        <v>4671.5</v>
      </c>
      <c r="O415" s="245">
        <v>30.163547210428753</v>
      </c>
    </row>
    <row r="416" spans="1:15" ht="32.25" customHeight="1">
      <c r="A416" s="244"/>
      <c r="B416" s="257"/>
      <c r="C416" s="256"/>
      <c r="D416" s="255"/>
      <c r="E416" s="254" t="s">
        <v>1245</v>
      </c>
      <c r="F416" s="254"/>
      <c r="G416" s="253"/>
      <c r="H416" s="252">
        <v>40</v>
      </c>
      <c r="I416" s="251">
        <v>702</v>
      </c>
      <c r="J416" s="250">
        <v>912501</v>
      </c>
      <c r="K416" s="249" t="s">
        <v>409</v>
      </c>
      <c r="L416" s="248">
        <v>2423.5</v>
      </c>
      <c r="M416" s="247">
        <v>2352.6</v>
      </c>
      <c r="N416" s="246">
        <v>70.90000000000009</v>
      </c>
      <c r="O416" s="245">
        <v>97.07447905921188</v>
      </c>
    </row>
    <row r="417" spans="1:15" ht="21.75" customHeight="1">
      <c r="A417" s="244"/>
      <c r="B417" s="257"/>
      <c r="C417" s="256"/>
      <c r="D417" s="256"/>
      <c r="E417" s="263"/>
      <c r="F417" s="262" t="s">
        <v>1187</v>
      </c>
      <c r="G417" s="261"/>
      <c r="H417" s="252">
        <v>40</v>
      </c>
      <c r="I417" s="251">
        <v>702</v>
      </c>
      <c r="J417" s="250">
        <v>912501</v>
      </c>
      <c r="K417" s="249">
        <v>244</v>
      </c>
      <c r="L417" s="248">
        <v>1044</v>
      </c>
      <c r="M417" s="247">
        <v>1038.8</v>
      </c>
      <c r="N417" s="246">
        <v>5.2000000000000455</v>
      </c>
      <c r="O417" s="245">
        <v>99.50191570881226</v>
      </c>
    </row>
    <row r="418" spans="1:15" ht="12.75" customHeight="1">
      <c r="A418" s="244"/>
      <c r="B418" s="257"/>
      <c r="C418" s="256"/>
      <c r="D418" s="256"/>
      <c r="E418" s="263"/>
      <c r="F418" s="262" t="s">
        <v>1196</v>
      </c>
      <c r="G418" s="261"/>
      <c r="H418" s="252">
        <v>40</v>
      </c>
      <c r="I418" s="251">
        <v>702</v>
      </c>
      <c r="J418" s="250">
        <v>912501</v>
      </c>
      <c r="K418" s="249">
        <v>612</v>
      </c>
      <c r="L418" s="248">
        <v>882.6</v>
      </c>
      <c r="M418" s="247">
        <v>816.9</v>
      </c>
      <c r="N418" s="246">
        <v>65.70000000000005</v>
      </c>
      <c r="O418" s="245">
        <v>92.556084296397</v>
      </c>
    </row>
    <row r="419" spans="1:15" ht="12.75" customHeight="1">
      <c r="A419" s="244"/>
      <c r="B419" s="257"/>
      <c r="C419" s="256"/>
      <c r="D419" s="256"/>
      <c r="E419" s="263"/>
      <c r="F419" s="262" t="s">
        <v>1191</v>
      </c>
      <c r="G419" s="261"/>
      <c r="H419" s="252">
        <v>40</v>
      </c>
      <c r="I419" s="251">
        <v>702</v>
      </c>
      <c r="J419" s="250">
        <v>912501</v>
      </c>
      <c r="K419" s="249">
        <v>622</v>
      </c>
      <c r="L419" s="248">
        <v>496.9</v>
      </c>
      <c r="M419" s="247">
        <v>496.9</v>
      </c>
      <c r="N419" s="246">
        <v>0</v>
      </c>
      <c r="O419" s="245">
        <v>100</v>
      </c>
    </row>
    <row r="420" spans="1:15" ht="53.25" customHeight="1">
      <c r="A420" s="244"/>
      <c r="B420" s="257"/>
      <c r="C420" s="256"/>
      <c r="D420" s="255"/>
      <c r="E420" s="254" t="s">
        <v>1292</v>
      </c>
      <c r="F420" s="254"/>
      <c r="G420" s="253"/>
      <c r="H420" s="252">
        <v>40</v>
      </c>
      <c r="I420" s="251">
        <v>702</v>
      </c>
      <c r="J420" s="250">
        <v>915471</v>
      </c>
      <c r="K420" s="249" t="s">
        <v>409</v>
      </c>
      <c r="L420" s="248">
        <v>9782.1</v>
      </c>
      <c r="M420" s="247">
        <v>4075.6</v>
      </c>
      <c r="N420" s="246">
        <v>5706.5</v>
      </c>
      <c r="O420" s="245">
        <v>41.66385540937018</v>
      </c>
    </row>
    <row r="421" spans="1:15" ht="12.75" customHeight="1">
      <c r="A421" s="244"/>
      <c r="B421" s="257"/>
      <c r="C421" s="256"/>
      <c r="D421" s="256"/>
      <c r="E421" s="263"/>
      <c r="F421" s="262" t="s">
        <v>1196</v>
      </c>
      <c r="G421" s="261"/>
      <c r="H421" s="252">
        <v>40</v>
      </c>
      <c r="I421" s="251">
        <v>702</v>
      </c>
      <c r="J421" s="250">
        <v>915471</v>
      </c>
      <c r="K421" s="249">
        <v>612</v>
      </c>
      <c r="L421" s="248">
        <v>6751</v>
      </c>
      <c r="M421" s="247">
        <v>2115.9</v>
      </c>
      <c r="N421" s="246">
        <v>4635.1</v>
      </c>
      <c r="O421" s="245">
        <v>31.342023403940157</v>
      </c>
    </row>
    <row r="422" spans="1:15" ht="12.75" customHeight="1">
      <c r="A422" s="244"/>
      <c r="B422" s="257"/>
      <c r="C422" s="256"/>
      <c r="D422" s="256"/>
      <c r="E422" s="263"/>
      <c r="F422" s="262" t="s">
        <v>1191</v>
      </c>
      <c r="G422" s="261"/>
      <c r="H422" s="252">
        <v>40</v>
      </c>
      <c r="I422" s="251">
        <v>702</v>
      </c>
      <c r="J422" s="250">
        <v>915471</v>
      </c>
      <c r="K422" s="249">
        <v>622</v>
      </c>
      <c r="L422" s="248">
        <v>3031.1</v>
      </c>
      <c r="M422" s="247">
        <v>1959.7</v>
      </c>
      <c r="N422" s="246">
        <v>1071.3999999999999</v>
      </c>
      <c r="O422" s="245">
        <v>64.65309623569001</v>
      </c>
    </row>
    <row r="423" spans="1:15" ht="32.25" customHeight="1">
      <c r="A423" s="244"/>
      <c r="B423" s="257"/>
      <c r="C423" s="256"/>
      <c r="D423" s="255"/>
      <c r="E423" s="254" t="s">
        <v>1248</v>
      </c>
      <c r="F423" s="254"/>
      <c r="G423" s="253"/>
      <c r="H423" s="252">
        <v>40</v>
      </c>
      <c r="I423" s="251">
        <v>702</v>
      </c>
      <c r="J423" s="250">
        <v>915608</v>
      </c>
      <c r="K423" s="249" t="s">
        <v>409</v>
      </c>
      <c r="L423" s="248">
        <v>1289.5</v>
      </c>
      <c r="M423" s="247">
        <v>1125</v>
      </c>
      <c r="N423" s="246">
        <v>164.5</v>
      </c>
      <c r="O423" s="245">
        <v>87.24311748739821</v>
      </c>
    </row>
    <row r="424" spans="1:15" ht="12.75" customHeight="1">
      <c r="A424" s="244"/>
      <c r="B424" s="257"/>
      <c r="C424" s="256"/>
      <c r="D424" s="256"/>
      <c r="E424" s="263"/>
      <c r="F424" s="262" t="s">
        <v>1196</v>
      </c>
      <c r="G424" s="261"/>
      <c r="H424" s="252">
        <v>40</v>
      </c>
      <c r="I424" s="251">
        <v>702</v>
      </c>
      <c r="J424" s="250">
        <v>915608</v>
      </c>
      <c r="K424" s="249">
        <v>612</v>
      </c>
      <c r="L424" s="248">
        <v>289.5</v>
      </c>
      <c r="M424" s="247">
        <v>125</v>
      </c>
      <c r="N424" s="246">
        <v>164.5</v>
      </c>
      <c r="O424" s="245">
        <v>43.17789291882556</v>
      </c>
    </row>
    <row r="425" spans="1:15" ht="12.75" customHeight="1">
      <c r="A425" s="244"/>
      <c r="B425" s="257"/>
      <c r="C425" s="256"/>
      <c r="D425" s="256"/>
      <c r="E425" s="263"/>
      <c r="F425" s="262" t="s">
        <v>1191</v>
      </c>
      <c r="G425" s="261"/>
      <c r="H425" s="252">
        <v>40</v>
      </c>
      <c r="I425" s="251">
        <v>702</v>
      </c>
      <c r="J425" s="250">
        <v>915608</v>
      </c>
      <c r="K425" s="249">
        <v>622</v>
      </c>
      <c r="L425" s="248">
        <v>1000</v>
      </c>
      <c r="M425" s="247">
        <v>1000</v>
      </c>
      <c r="N425" s="246">
        <v>0</v>
      </c>
      <c r="O425" s="245">
        <v>100</v>
      </c>
    </row>
    <row r="426" spans="1:15" ht="32.25" customHeight="1">
      <c r="A426" s="244"/>
      <c r="B426" s="257"/>
      <c r="C426" s="256"/>
      <c r="D426" s="255"/>
      <c r="E426" s="254" t="s">
        <v>1247</v>
      </c>
      <c r="F426" s="254"/>
      <c r="G426" s="253"/>
      <c r="H426" s="252">
        <v>40</v>
      </c>
      <c r="I426" s="251">
        <v>702</v>
      </c>
      <c r="J426" s="250">
        <v>922501</v>
      </c>
      <c r="K426" s="249" t="s">
        <v>409</v>
      </c>
      <c r="L426" s="248">
        <v>2619.5</v>
      </c>
      <c r="M426" s="247">
        <v>1477.5</v>
      </c>
      <c r="N426" s="246">
        <v>1142</v>
      </c>
      <c r="O426" s="245">
        <v>56.403893872876495</v>
      </c>
    </row>
    <row r="427" spans="1:15" ht="12.75" customHeight="1">
      <c r="A427" s="244"/>
      <c r="B427" s="257"/>
      <c r="C427" s="256"/>
      <c r="D427" s="256"/>
      <c r="E427" s="263"/>
      <c r="F427" s="262" t="s">
        <v>1196</v>
      </c>
      <c r="G427" s="261"/>
      <c r="H427" s="252">
        <v>40</v>
      </c>
      <c r="I427" s="251">
        <v>702</v>
      </c>
      <c r="J427" s="250">
        <v>922501</v>
      </c>
      <c r="K427" s="249">
        <v>612</v>
      </c>
      <c r="L427" s="248">
        <v>1737.4</v>
      </c>
      <c r="M427" s="247">
        <v>1117.1</v>
      </c>
      <c r="N427" s="246">
        <v>620.3000000000002</v>
      </c>
      <c r="O427" s="245">
        <v>64.29722573961091</v>
      </c>
    </row>
    <row r="428" spans="1:15" ht="12.75" customHeight="1">
      <c r="A428" s="244"/>
      <c r="B428" s="257"/>
      <c r="C428" s="256"/>
      <c r="D428" s="256"/>
      <c r="E428" s="263"/>
      <c r="F428" s="262" t="s">
        <v>1191</v>
      </c>
      <c r="G428" s="261"/>
      <c r="H428" s="252">
        <v>40</v>
      </c>
      <c r="I428" s="251">
        <v>702</v>
      </c>
      <c r="J428" s="250">
        <v>922501</v>
      </c>
      <c r="K428" s="249">
        <v>622</v>
      </c>
      <c r="L428" s="248">
        <v>882.1</v>
      </c>
      <c r="M428" s="247">
        <v>360.4</v>
      </c>
      <c r="N428" s="246">
        <v>521.7</v>
      </c>
      <c r="O428" s="245">
        <v>40.857045686430105</v>
      </c>
    </row>
    <row r="429" spans="1:15" ht="32.25" customHeight="1">
      <c r="A429" s="244"/>
      <c r="B429" s="257"/>
      <c r="C429" s="256"/>
      <c r="D429" s="255"/>
      <c r="E429" s="254" t="s">
        <v>1291</v>
      </c>
      <c r="F429" s="254"/>
      <c r="G429" s="253"/>
      <c r="H429" s="252">
        <v>40</v>
      </c>
      <c r="I429" s="251">
        <v>702</v>
      </c>
      <c r="J429" s="250">
        <v>922601</v>
      </c>
      <c r="K429" s="249" t="s">
        <v>409</v>
      </c>
      <c r="L429" s="248">
        <v>54.9</v>
      </c>
      <c r="M429" s="247">
        <v>0</v>
      </c>
      <c r="N429" s="246">
        <v>54.9</v>
      </c>
      <c r="O429" s="245">
        <v>0</v>
      </c>
    </row>
    <row r="430" spans="1:15" ht="12.75" customHeight="1">
      <c r="A430" s="244"/>
      <c r="B430" s="257"/>
      <c r="C430" s="256"/>
      <c r="D430" s="256"/>
      <c r="E430" s="263"/>
      <c r="F430" s="262" t="s">
        <v>1196</v>
      </c>
      <c r="G430" s="261"/>
      <c r="H430" s="252">
        <v>40</v>
      </c>
      <c r="I430" s="251">
        <v>702</v>
      </c>
      <c r="J430" s="250">
        <v>922601</v>
      </c>
      <c r="K430" s="249">
        <v>612</v>
      </c>
      <c r="L430" s="248">
        <v>38.8</v>
      </c>
      <c r="M430" s="247">
        <v>0</v>
      </c>
      <c r="N430" s="246">
        <v>38.8</v>
      </c>
      <c r="O430" s="245">
        <v>0</v>
      </c>
    </row>
    <row r="431" spans="1:15" ht="12.75" customHeight="1">
      <c r="A431" s="244"/>
      <c r="B431" s="257"/>
      <c r="C431" s="256"/>
      <c r="D431" s="256"/>
      <c r="E431" s="263"/>
      <c r="F431" s="262" t="s">
        <v>1191</v>
      </c>
      <c r="G431" s="261"/>
      <c r="H431" s="252">
        <v>40</v>
      </c>
      <c r="I431" s="251">
        <v>702</v>
      </c>
      <c r="J431" s="250">
        <v>922601</v>
      </c>
      <c r="K431" s="249">
        <v>622</v>
      </c>
      <c r="L431" s="248">
        <v>16.1</v>
      </c>
      <c r="M431" s="247">
        <v>0</v>
      </c>
      <c r="N431" s="246">
        <v>16.1</v>
      </c>
      <c r="O431" s="245">
        <v>0</v>
      </c>
    </row>
    <row r="432" spans="1:15" ht="53.25" customHeight="1">
      <c r="A432" s="244"/>
      <c r="B432" s="257"/>
      <c r="C432" s="256"/>
      <c r="D432" s="255"/>
      <c r="E432" s="254" t="s">
        <v>1290</v>
      </c>
      <c r="F432" s="254"/>
      <c r="G432" s="253"/>
      <c r="H432" s="252">
        <v>40</v>
      </c>
      <c r="I432" s="251">
        <v>702</v>
      </c>
      <c r="J432" s="250">
        <v>925453</v>
      </c>
      <c r="K432" s="249" t="s">
        <v>409</v>
      </c>
      <c r="L432" s="248">
        <v>1042</v>
      </c>
      <c r="M432" s="247">
        <v>0</v>
      </c>
      <c r="N432" s="246">
        <v>1042</v>
      </c>
      <c r="O432" s="245">
        <v>0</v>
      </c>
    </row>
    <row r="433" spans="1:15" ht="12.75" customHeight="1">
      <c r="A433" s="244"/>
      <c r="B433" s="257"/>
      <c r="C433" s="256"/>
      <c r="D433" s="256"/>
      <c r="E433" s="263"/>
      <c r="F433" s="262" t="s">
        <v>1196</v>
      </c>
      <c r="G433" s="261"/>
      <c r="H433" s="252">
        <v>40</v>
      </c>
      <c r="I433" s="251">
        <v>702</v>
      </c>
      <c r="J433" s="250">
        <v>925453</v>
      </c>
      <c r="K433" s="249">
        <v>612</v>
      </c>
      <c r="L433" s="248">
        <v>737</v>
      </c>
      <c r="M433" s="247">
        <v>0</v>
      </c>
      <c r="N433" s="246">
        <v>737</v>
      </c>
      <c r="O433" s="245">
        <v>0</v>
      </c>
    </row>
    <row r="434" spans="1:15" ht="12.75" customHeight="1">
      <c r="A434" s="244"/>
      <c r="B434" s="257"/>
      <c r="C434" s="256"/>
      <c r="D434" s="256"/>
      <c r="E434" s="263"/>
      <c r="F434" s="262" t="s">
        <v>1191</v>
      </c>
      <c r="G434" s="261"/>
      <c r="H434" s="252">
        <v>40</v>
      </c>
      <c r="I434" s="251">
        <v>702</v>
      </c>
      <c r="J434" s="250">
        <v>925453</v>
      </c>
      <c r="K434" s="249">
        <v>622</v>
      </c>
      <c r="L434" s="248">
        <v>305</v>
      </c>
      <c r="M434" s="247">
        <v>0</v>
      </c>
      <c r="N434" s="246">
        <v>305</v>
      </c>
      <c r="O434" s="245">
        <v>0</v>
      </c>
    </row>
    <row r="435" spans="1:15" ht="32.25" customHeight="1">
      <c r="A435" s="244"/>
      <c r="B435" s="257"/>
      <c r="C435" s="256"/>
      <c r="D435" s="255"/>
      <c r="E435" s="254" t="s">
        <v>1238</v>
      </c>
      <c r="F435" s="254"/>
      <c r="G435" s="253"/>
      <c r="H435" s="252">
        <v>40</v>
      </c>
      <c r="I435" s="251">
        <v>702</v>
      </c>
      <c r="J435" s="250">
        <v>1602501</v>
      </c>
      <c r="K435" s="249" t="s">
        <v>409</v>
      </c>
      <c r="L435" s="248">
        <v>13.2</v>
      </c>
      <c r="M435" s="247">
        <v>13.2</v>
      </c>
      <c r="N435" s="246">
        <v>0</v>
      </c>
      <c r="O435" s="245">
        <v>100</v>
      </c>
    </row>
    <row r="436" spans="1:15" ht="21.75" customHeight="1">
      <c r="A436" s="244"/>
      <c r="B436" s="257"/>
      <c r="C436" s="256"/>
      <c r="D436" s="256"/>
      <c r="E436" s="263"/>
      <c r="F436" s="262" t="s">
        <v>1240</v>
      </c>
      <c r="G436" s="261"/>
      <c r="H436" s="252">
        <v>40</v>
      </c>
      <c r="I436" s="251">
        <v>702</v>
      </c>
      <c r="J436" s="250">
        <v>1602501</v>
      </c>
      <c r="K436" s="249">
        <v>414</v>
      </c>
      <c r="L436" s="248">
        <v>13.2</v>
      </c>
      <c r="M436" s="247">
        <v>13.2</v>
      </c>
      <c r="N436" s="246">
        <v>0</v>
      </c>
      <c r="O436" s="245">
        <v>100</v>
      </c>
    </row>
    <row r="437" spans="1:15" ht="15" customHeight="1">
      <c r="A437" s="244"/>
      <c r="B437" s="257"/>
      <c r="C437" s="256"/>
      <c r="D437" s="255"/>
      <c r="E437" s="263"/>
      <c r="F437" s="277"/>
      <c r="G437" s="276" t="s">
        <v>1255</v>
      </c>
      <c r="H437" s="252">
        <v>40</v>
      </c>
      <c r="I437" s="251">
        <v>702</v>
      </c>
      <c r="J437" s="250">
        <v>1602501</v>
      </c>
      <c r="K437" s="249">
        <v>414</v>
      </c>
      <c r="L437" s="248">
        <v>13.2</v>
      </c>
      <c r="M437" s="247">
        <v>13.2</v>
      </c>
      <c r="N437" s="246">
        <v>0</v>
      </c>
      <c r="O437" s="245">
        <v>100</v>
      </c>
    </row>
    <row r="438" spans="1:15" ht="32.25" customHeight="1">
      <c r="A438" s="244"/>
      <c r="B438" s="257"/>
      <c r="C438" s="256"/>
      <c r="D438" s="255"/>
      <c r="E438" s="254" t="s">
        <v>1237</v>
      </c>
      <c r="F438" s="254"/>
      <c r="G438" s="253"/>
      <c r="H438" s="252">
        <v>40</v>
      </c>
      <c r="I438" s="251">
        <v>702</v>
      </c>
      <c r="J438" s="250">
        <v>1605431</v>
      </c>
      <c r="K438" s="249" t="s">
        <v>409</v>
      </c>
      <c r="L438" s="248">
        <v>1306.6</v>
      </c>
      <c r="M438" s="247">
        <v>1306.6</v>
      </c>
      <c r="N438" s="246">
        <v>0</v>
      </c>
      <c r="O438" s="245">
        <v>100</v>
      </c>
    </row>
    <row r="439" spans="1:15" ht="21.75" customHeight="1">
      <c r="A439" s="244"/>
      <c r="B439" s="257"/>
      <c r="C439" s="256"/>
      <c r="D439" s="256"/>
      <c r="E439" s="263"/>
      <c r="F439" s="262" t="s">
        <v>1240</v>
      </c>
      <c r="G439" s="261"/>
      <c r="H439" s="252">
        <v>40</v>
      </c>
      <c r="I439" s="251">
        <v>702</v>
      </c>
      <c r="J439" s="250">
        <v>1605431</v>
      </c>
      <c r="K439" s="249">
        <v>414</v>
      </c>
      <c r="L439" s="248">
        <v>1306.6</v>
      </c>
      <c r="M439" s="247">
        <v>1306.6</v>
      </c>
      <c r="N439" s="246">
        <v>0</v>
      </c>
      <c r="O439" s="245">
        <v>100</v>
      </c>
    </row>
    <row r="440" spans="1:15" ht="18" customHeight="1">
      <c r="A440" s="244"/>
      <c r="B440" s="257"/>
      <c r="C440" s="256"/>
      <c r="D440" s="255"/>
      <c r="E440" s="263"/>
      <c r="F440" s="277"/>
      <c r="G440" s="276" t="s">
        <v>1255</v>
      </c>
      <c r="H440" s="252">
        <v>40</v>
      </c>
      <c r="I440" s="251">
        <v>702</v>
      </c>
      <c r="J440" s="250">
        <v>1605431</v>
      </c>
      <c r="K440" s="249">
        <v>414</v>
      </c>
      <c r="L440" s="248">
        <v>1306.6</v>
      </c>
      <c r="M440" s="247">
        <v>1306.6</v>
      </c>
      <c r="N440" s="246">
        <v>0</v>
      </c>
      <c r="O440" s="245">
        <v>100</v>
      </c>
    </row>
    <row r="441" spans="1:15" ht="42.75" customHeight="1">
      <c r="A441" s="244"/>
      <c r="B441" s="257"/>
      <c r="C441" s="256"/>
      <c r="D441" s="255"/>
      <c r="E441" s="254" t="s">
        <v>1205</v>
      </c>
      <c r="F441" s="254"/>
      <c r="G441" s="253"/>
      <c r="H441" s="252">
        <v>40</v>
      </c>
      <c r="I441" s="251">
        <v>702</v>
      </c>
      <c r="J441" s="250">
        <v>2022501</v>
      </c>
      <c r="K441" s="249" t="s">
        <v>409</v>
      </c>
      <c r="L441" s="248">
        <v>8938.3</v>
      </c>
      <c r="M441" s="247">
        <v>3936</v>
      </c>
      <c r="N441" s="246">
        <v>5002.299999999999</v>
      </c>
      <c r="O441" s="245">
        <v>44.0352192251323</v>
      </c>
    </row>
    <row r="442" spans="1:15" ht="21.75" customHeight="1">
      <c r="A442" s="244"/>
      <c r="B442" s="257"/>
      <c r="C442" s="256"/>
      <c r="D442" s="256"/>
      <c r="E442" s="263"/>
      <c r="F442" s="262" t="s">
        <v>1187</v>
      </c>
      <c r="G442" s="261"/>
      <c r="H442" s="252">
        <v>40</v>
      </c>
      <c r="I442" s="251">
        <v>702</v>
      </c>
      <c r="J442" s="250">
        <v>2022501</v>
      </c>
      <c r="K442" s="249">
        <v>244</v>
      </c>
      <c r="L442" s="248">
        <v>8938.3</v>
      </c>
      <c r="M442" s="247">
        <v>3936</v>
      </c>
      <c r="N442" s="246">
        <v>5002.299999999999</v>
      </c>
      <c r="O442" s="245">
        <v>44.0352192251323</v>
      </c>
    </row>
    <row r="443" spans="1:15" ht="12.75" customHeight="1">
      <c r="A443" s="244"/>
      <c r="B443" s="257"/>
      <c r="C443" s="255"/>
      <c r="D443" s="259" t="s">
        <v>1207</v>
      </c>
      <c r="E443" s="259"/>
      <c r="F443" s="259"/>
      <c r="G443" s="258"/>
      <c r="H443" s="252">
        <v>40</v>
      </c>
      <c r="I443" s="251">
        <v>707</v>
      </c>
      <c r="J443" s="250" t="s">
        <v>409</v>
      </c>
      <c r="K443" s="249" t="s">
        <v>409</v>
      </c>
      <c r="L443" s="248">
        <v>4117.9</v>
      </c>
      <c r="M443" s="247">
        <v>4019.2</v>
      </c>
      <c r="N443" s="246">
        <v>98.69999999999982</v>
      </c>
      <c r="O443" s="245">
        <v>97.60314723524127</v>
      </c>
    </row>
    <row r="444" spans="1:15" ht="42.75" customHeight="1">
      <c r="A444" s="244"/>
      <c r="B444" s="257"/>
      <c r="C444" s="256"/>
      <c r="D444" s="255"/>
      <c r="E444" s="254" t="s">
        <v>1202</v>
      </c>
      <c r="F444" s="254"/>
      <c r="G444" s="253"/>
      <c r="H444" s="252">
        <v>40</v>
      </c>
      <c r="I444" s="251">
        <v>707</v>
      </c>
      <c r="J444" s="250">
        <v>2032501</v>
      </c>
      <c r="K444" s="249" t="s">
        <v>409</v>
      </c>
      <c r="L444" s="248">
        <v>2245.6</v>
      </c>
      <c r="M444" s="247">
        <v>2187.4</v>
      </c>
      <c r="N444" s="246">
        <v>58.19999999999982</v>
      </c>
      <c r="O444" s="245">
        <v>97.40826505165658</v>
      </c>
    </row>
    <row r="445" spans="1:15" ht="12.75" customHeight="1">
      <c r="A445" s="244"/>
      <c r="B445" s="257"/>
      <c r="C445" s="256"/>
      <c r="D445" s="256"/>
      <c r="E445" s="263"/>
      <c r="F445" s="262" t="s">
        <v>1196</v>
      </c>
      <c r="G445" s="261"/>
      <c r="H445" s="252">
        <v>40</v>
      </c>
      <c r="I445" s="251">
        <v>707</v>
      </c>
      <c r="J445" s="250">
        <v>2032501</v>
      </c>
      <c r="K445" s="249">
        <v>612</v>
      </c>
      <c r="L445" s="248">
        <v>1258</v>
      </c>
      <c r="M445" s="247">
        <v>1220.1</v>
      </c>
      <c r="N445" s="246">
        <v>37.90000000000009</v>
      </c>
      <c r="O445" s="245">
        <v>96.9872813990461</v>
      </c>
    </row>
    <row r="446" spans="1:15" ht="12.75" customHeight="1">
      <c r="A446" s="244"/>
      <c r="B446" s="257"/>
      <c r="C446" s="256"/>
      <c r="D446" s="256"/>
      <c r="E446" s="263"/>
      <c r="F446" s="262" t="s">
        <v>1191</v>
      </c>
      <c r="G446" s="261"/>
      <c r="H446" s="252">
        <v>40</v>
      </c>
      <c r="I446" s="251">
        <v>707</v>
      </c>
      <c r="J446" s="250">
        <v>2032501</v>
      </c>
      <c r="K446" s="249">
        <v>622</v>
      </c>
      <c r="L446" s="248">
        <v>987.6</v>
      </c>
      <c r="M446" s="247">
        <v>967.3</v>
      </c>
      <c r="N446" s="246">
        <v>20.300000000000068</v>
      </c>
      <c r="O446" s="245">
        <v>97.94451194815714</v>
      </c>
    </row>
    <row r="447" spans="1:15" ht="69" customHeight="1">
      <c r="A447" s="244"/>
      <c r="B447" s="257"/>
      <c r="C447" s="256"/>
      <c r="D447" s="255"/>
      <c r="E447" s="254" t="s">
        <v>1200</v>
      </c>
      <c r="F447" s="254"/>
      <c r="G447" s="253"/>
      <c r="H447" s="252">
        <v>40</v>
      </c>
      <c r="I447" s="251">
        <v>707</v>
      </c>
      <c r="J447" s="250">
        <v>2035510</v>
      </c>
      <c r="K447" s="249" t="s">
        <v>409</v>
      </c>
      <c r="L447" s="248">
        <v>1872.3</v>
      </c>
      <c r="M447" s="247">
        <v>1831.8</v>
      </c>
      <c r="N447" s="246">
        <v>40.5</v>
      </c>
      <c r="O447" s="245">
        <v>97.83688511456498</v>
      </c>
    </row>
    <row r="448" spans="1:15" ht="12.75" customHeight="1">
      <c r="A448" s="244"/>
      <c r="B448" s="257"/>
      <c r="C448" s="256"/>
      <c r="D448" s="256"/>
      <c r="E448" s="263"/>
      <c r="F448" s="262" t="s">
        <v>1191</v>
      </c>
      <c r="G448" s="261"/>
      <c r="H448" s="252">
        <v>40</v>
      </c>
      <c r="I448" s="251">
        <v>707</v>
      </c>
      <c r="J448" s="250">
        <v>2035510</v>
      </c>
      <c r="K448" s="249">
        <v>622</v>
      </c>
      <c r="L448" s="248">
        <v>1872.3</v>
      </c>
      <c r="M448" s="247">
        <v>1831.8</v>
      </c>
      <c r="N448" s="246">
        <v>40.5</v>
      </c>
      <c r="O448" s="245">
        <v>97.83688511456498</v>
      </c>
    </row>
    <row r="449" spans="1:15" ht="12.75" customHeight="1">
      <c r="A449" s="244"/>
      <c r="B449" s="257"/>
      <c r="C449" s="255"/>
      <c r="D449" s="259" t="s">
        <v>1198</v>
      </c>
      <c r="E449" s="259"/>
      <c r="F449" s="259"/>
      <c r="G449" s="258"/>
      <c r="H449" s="252">
        <v>40</v>
      </c>
      <c r="I449" s="251">
        <v>709</v>
      </c>
      <c r="J449" s="250" t="s">
        <v>409</v>
      </c>
      <c r="K449" s="249" t="s">
        <v>409</v>
      </c>
      <c r="L449" s="248">
        <v>48503.3</v>
      </c>
      <c r="M449" s="247">
        <v>31982.9</v>
      </c>
      <c r="N449" s="246">
        <v>16520.4</v>
      </c>
      <c r="O449" s="245">
        <v>65.93963709685733</v>
      </c>
    </row>
    <row r="450" spans="1:15" ht="32.25" customHeight="1">
      <c r="A450" s="244"/>
      <c r="B450" s="257"/>
      <c r="C450" s="256"/>
      <c r="D450" s="255"/>
      <c r="E450" s="254" t="s">
        <v>1289</v>
      </c>
      <c r="F450" s="254"/>
      <c r="G450" s="253"/>
      <c r="H450" s="252">
        <v>40</v>
      </c>
      <c r="I450" s="251">
        <v>709</v>
      </c>
      <c r="J450" s="250">
        <v>510059</v>
      </c>
      <c r="K450" s="249" t="s">
        <v>409</v>
      </c>
      <c r="L450" s="248">
        <v>26241.6</v>
      </c>
      <c r="M450" s="247">
        <v>18332.5</v>
      </c>
      <c r="N450" s="246">
        <v>7909.0999999999985</v>
      </c>
      <c r="O450" s="245">
        <v>69.86045058228157</v>
      </c>
    </row>
    <row r="451" spans="1:15" ht="21.75" customHeight="1">
      <c r="A451" s="244"/>
      <c r="B451" s="257"/>
      <c r="C451" s="256"/>
      <c r="D451" s="256"/>
      <c r="E451" s="263"/>
      <c r="F451" s="262" t="s">
        <v>1194</v>
      </c>
      <c r="G451" s="261"/>
      <c r="H451" s="252">
        <v>40</v>
      </c>
      <c r="I451" s="251">
        <v>709</v>
      </c>
      <c r="J451" s="250">
        <v>510059</v>
      </c>
      <c r="K451" s="249">
        <v>111</v>
      </c>
      <c r="L451" s="248">
        <v>24374.9</v>
      </c>
      <c r="M451" s="247">
        <v>17138.6</v>
      </c>
      <c r="N451" s="246">
        <v>7236.300000000003</v>
      </c>
      <c r="O451" s="245">
        <v>70.31249358971728</v>
      </c>
    </row>
    <row r="452" spans="1:15" ht="12.75" customHeight="1">
      <c r="A452" s="244"/>
      <c r="B452" s="257"/>
      <c r="C452" s="256"/>
      <c r="D452" s="256"/>
      <c r="E452" s="263"/>
      <c r="F452" s="262" t="s">
        <v>1288</v>
      </c>
      <c r="G452" s="261"/>
      <c r="H452" s="252">
        <v>40</v>
      </c>
      <c r="I452" s="251">
        <v>709</v>
      </c>
      <c r="J452" s="250">
        <v>510059</v>
      </c>
      <c r="K452" s="249">
        <v>112</v>
      </c>
      <c r="L452" s="248">
        <v>632.4</v>
      </c>
      <c r="M452" s="247">
        <v>491.7</v>
      </c>
      <c r="N452" s="246">
        <v>140.7</v>
      </c>
      <c r="O452" s="245">
        <v>77.75142314990512</v>
      </c>
    </row>
    <row r="453" spans="1:15" ht="12.75" customHeight="1">
      <c r="A453" s="244"/>
      <c r="B453" s="257"/>
      <c r="C453" s="256"/>
      <c r="D453" s="256"/>
      <c r="E453" s="263"/>
      <c r="F453" s="262" t="s">
        <v>1192</v>
      </c>
      <c r="G453" s="261"/>
      <c r="H453" s="252">
        <v>40</v>
      </c>
      <c r="I453" s="251">
        <v>709</v>
      </c>
      <c r="J453" s="250">
        <v>510059</v>
      </c>
      <c r="K453" s="249">
        <v>242</v>
      </c>
      <c r="L453" s="248">
        <v>604.3</v>
      </c>
      <c r="M453" s="247">
        <v>397</v>
      </c>
      <c r="N453" s="246">
        <v>207.29999999999995</v>
      </c>
      <c r="O453" s="245">
        <v>65.69584643389047</v>
      </c>
    </row>
    <row r="454" spans="1:15" ht="21.75" customHeight="1">
      <c r="A454" s="244"/>
      <c r="B454" s="257"/>
      <c r="C454" s="256"/>
      <c r="D454" s="256"/>
      <c r="E454" s="263"/>
      <c r="F454" s="262" t="s">
        <v>1187</v>
      </c>
      <c r="G454" s="261"/>
      <c r="H454" s="252">
        <v>40</v>
      </c>
      <c r="I454" s="251">
        <v>709</v>
      </c>
      <c r="J454" s="250">
        <v>510059</v>
      </c>
      <c r="K454" s="249">
        <v>244</v>
      </c>
      <c r="L454" s="248">
        <v>625</v>
      </c>
      <c r="M454" s="247">
        <v>305.2</v>
      </c>
      <c r="N454" s="246">
        <v>319.8</v>
      </c>
      <c r="O454" s="245">
        <v>48.832</v>
      </c>
    </row>
    <row r="455" spans="1:15" ht="12.75" customHeight="1">
      <c r="A455" s="244"/>
      <c r="B455" s="257"/>
      <c r="C455" s="256"/>
      <c r="D455" s="256"/>
      <c r="E455" s="263"/>
      <c r="F455" s="262" t="s">
        <v>1287</v>
      </c>
      <c r="G455" s="261"/>
      <c r="H455" s="252">
        <v>40</v>
      </c>
      <c r="I455" s="251">
        <v>709</v>
      </c>
      <c r="J455" s="250">
        <v>510059</v>
      </c>
      <c r="K455" s="249">
        <v>852</v>
      </c>
      <c r="L455" s="248">
        <v>5</v>
      </c>
      <c r="M455" s="247">
        <v>0</v>
      </c>
      <c r="N455" s="246">
        <v>5</v>
      </c>
      <c r="O455" s="245">
        <v>0</v>
      </c>
    </row>
    <row r="456" spans="1:15" ht="42.75" customHeight="1">
      <c r="A456" s="244"/>
      <c r="B456" s="257"/>
      <c r="C456" s="256"/>
      <c r="D456" s="255"/>
      <c r="E456" s="254" t="s">
        <v>1286</v>
      </c>
      <c r="F456" s="254"/>
      <c r="G456" s="253"/>
      <c r="H456" s="252">
        <v>40</v>
      </c>
      <c r="I456" s="251">
        <v>709</v>
      </c>
      <c r="J456" s="250">
        <v>1125469</v>
      </c>
      <c r="K456" s="249" t="s">
        <v>409</v>
      </c>
      <c r="L456" s="248">
        <v>380</v>
      </c>
      <c r="M456" s="247">
        <v>0</v>
      </c>
      <c r="N456" s="246">
        <v>380</v>
      </c>
      <c r="O456" s="245">
        <v>0</v>
      </c>
    </row>
    <row r="457" spans="1:15" ht="21.75" customHeight="1">
      <c r="A457" s="244"/>
      <c r="B457" s="257"/>
      <c r="C457" s="256"/>
      <c r="D457" s="256"/>
      <c r="E457" s="263"/>
      <c r="F457" s="262" t="s">
        <v>1184</v>
      </c>
      <c r="G457" s="261"/>
      <c r="H457" s="252">
        <v>40</v>
      </c>
      <c r="I457" s="251">
        <v>709</v>
      </c>
      <c r="J457" s="250">
        <v>1125469</v>
      </c>
      <c r="K457" s="249">
        <v>321</v>
      </c>
      <c r="L457" s="248">
        <v>380</v>
      </c>
      <c r="M457" s="247">
        <v>0</v>
      </c>
      <c r="N457" s="246">
        <v>380</v>
      </c>
      <c r="O457" s="245">
        <v>0</v>
      </c>
    </row>
    <row r="458" spans="1:15" ht="32.25" customHeight="1">
      <c r="A458" s="244"/>
      <c r="B458" s="257"/>
      <c r="C458" s="256"/>
      <c r="D458" s="255"/>
      <c r="E458" s="254" t="s">
        <v>1230</v>
      </c>
      <c r="F458" s="254"/>
      <c r="G458" s="253"/>
      <c r="H458" s="252">
        <v>40</v>
      </c>
      <c r="I458" s="251">
        <v>709</v>
      </c>
      <c r="J458" s="250">
        <v>1332501</v>
      </c>
      <c r="K458" s="249" t="s">
        <v>409</v>
      </c>
      <c r="L458" s="248">
        <v>50</v>
      </c>
      <c r="M458" s="247">
        <v>0</v>
      </c>
      <c r="N458" s="246">
        <v>50</v>
      </c>
      <c r="O458" s="245">
        <v>0</v>
      </c>
    </row>
    <row r="459" spans="1:15" ht="21.75" customHeight="1">
      <c r="A459" s="244"/>
      <c r="B459" s="257"/>
      <c r="C459" s="256"/>
      <c r="D459" s="256"/>
      <c r="E459" s="263"/>
      <c r="F459" s="262" t="s">
        <v>1187</v>
      </c>
      <c r="G459" s="261"/>
      <c r="H459" s="252">
        <v>40</v>
      </c>
      <c r="I459" s="251">
        <v>709</v>
      </c>
      <c r="J459" s="250">
        <v>1332501</v>
      </c>
      <c r="K459" s="249">
        <v>244</v>
      </c>
      <c r="L459" s="248">
        <v>50</v>
      </c>
      <c r="M459" s="247">
        <v>0</v>
      </c>
      <c r="N459" s="246">
        <v>50</v>
      </c>
      <c r="O459" s="245">
        <v>0</v>
      </c>
    </row>
    <row r="460" spans="1:15" ht="32.25" customHeight="1">
      <c r="A460" s="244"/>
      <c r="B460" s="257"/>
      <c r="C460" s="256"/>
      <c r="D460" s="255"/>
      <c r="E460" s="254" t="s">
        <v>1285</v>
      </c>
      <c r="F460" s="254"/>
      <c r="G460" s="253"/>
      <c r="H460" s="252">
        <v>40</v>
      </c>
      <c r="I460" s="251">
        <v>709</v>
      </c>
      <c r="J460" s="250">
        <v>2010204</v>
      </c>
      <c r="K460" s="249" t="s">
        <v>409</v>
      </c>
      <c r="L460" s="248">
        <v>21301.7</v>
      </c>
      <c r="M460" s="247">
        <v>13122.2</v>
      </c>
      <c r="N460" s="246">
        <v>8179.5</v>
      </c>
      <c r="O460" s="245">
        <v>61.60165620584272</v>
      </c>
    </row>
    <row r="461" spans="1:15" ht="21.75" customHeight="1">
      <c r="A461" s="244"/>
      <c r="B461" s="257"/>
      <c r="C461" s="256"/>
      <c r="D461" s="256"/>
      <c r="E461" s="263"/>
      <c r="F461" s="262" t="s">
        <v>1253</v>
      </c>
      <c r="G461" s="261"/>
      <c r="H461" s="252">
        <v>40</v>
      </c>
      <c r="I461" s="251">
        <v>709</v>
      </c>
      <c r="J461" s="250">
        <v>2010204</v>
      </c>
      <c r="K461" s="249">
        <v>121</v>
      </c>
      <c r="L461" s="248">
        <v>20542.7</v>
      </c>
      <c r="M461" s="247">
        <v>12836.6</v>
      </c>
      <c r="N461" s="246">
        <v>7706.1</v>
      </c>
      <c r="O461" s="245">
        <v>62.48740428473375</v>
      </c>
    </row>
    <row r="462" spans="1:15" ht="21.75" customHeight="1">
      <c r="A462" s="244"/>
      <c r="B462" s="257"/>
      <c r="C462" s="256"/>
      <c r="D462" s="256"/>
      <c r="E462" s="263"/>
      <c r="F462" s="262" t="s">
        <v>1252</v>
      </c>
      <c r="G462" s="261"/>
      <c r="H462" s="252">
        <v>40</v>
      </c>
      <c r="I462" s="251">
        <v>709</v>
      </c>
      <c r="J462" s="250">
        <v>2010204</v>
      </c>
      <c r="K462" s="249">
        <v>122</v>
      </c>
      <c r="L462" s="248">
        <v>539</v>
      </c>
      <c r="M462" s="247">
        <v>148.9</v>
      </c>
      <c r="N462" s="246">
        <v>390.1</v>
      </c>
      <c r="O462" s="245">
        <v>27.625231910946198</v>
      </c>
    </row>
    <row r="463" spans="1:15" ht="21.75" customHeight="1">
      <c r="A463" s="244"/>
      <c r="B463" s="257"/>
      <c r="C463" s="256"/>
      <c r="D463" s="256"/>
      <c r="E463" s="263"/>
      <c r="F463" s="262" t="s">
        <v>1187</v>
      </c>
      <c r="G463" s="261"/>
      <c r="H463" s="252">
        <v>40</v>
      </c>
      <c r="I463" s="251">
        <v>709</v>
      </c>
      <c r="J463" s="250">
        <v>2010204</v>
      </c>
      <c r="K463" s="249">
        <v>244</v>
      </c>
      <c r="L463" s="248">
        <v>220</v>
      </c>
      <c r="M463" s="247">
        <v>136.7</v>
      </c>
      <c r="N463" s="246">
        <v>83.30000000000001</v>
      </c>
      <c r="O463" s="245">
        <v>62.13636363636363</v>
      </c>
    </row>
    <row r="464" spans="1:15" ht="32.25" customHeight="1">
      <c r="A464" s="244"/>
      <c r="B464" s="257"/>
      <c r="C464" s="256"/>
      <c r="D464" s="255"/>
      <c r="E464" s="254" t="s">
        <v>1193</v>
      </c>
      <c r="F464" s="254"/>
      <c r="G464" s="253"/>
      <c r="H464" s="252">
        <v>40</v>
      </c>
      <c r="I464" s="251">
        <v>709</v>
      </c>
      <c r="J464" s="250">
        <v>2012501</v>
      </c>
      <c r="K464" s="249" t="s">
        <v>409</v>
      </c>
      <c r="L464" s="248">
        <v>530</v>
      </c>
      <c r="M464" s="247">
        <v>528.2</v>
      </c>
      <c r="N464" s="246">
        <v>1.7999999999999545</v>
      </c>
      <c r="O464" s="245">
        <v>99.66037735849056</v>
      </c>
    </row>
    <row r="465" spans="1:15" ht="12.75" customHeight="1">
      <c r="A465" s="244"/>
      <c r="B465" s="257"/>
      <c r="C465" s="256"/>
      <c r="D465" s="256"/>
      <c r="E465" s="263"/>
      <c r="F465" s="262" t="s">
        <v>1192</v>
      </c>
      <c r="G465" s="261"/>
      <c r="H465" s="252">
        <v>40</v>
      </c>
      <c r="I465" s="251">
        <v>709</v>
      </c>
      <c r="J465" s="250">
        <v>2012501</v>
      </c>
      <c r="K465" s="249">
        <v>242</v>
      </c>
      <c r="L465" s="248">
        <v>530</v>
      </c>
      <c r="M465" s="247">
        <v>528.2</v>
      </c>
      <c r="N465" s="246">
        <v>1.7999999999999545</v>
      </c>
      <c r="O465" s="245">
        <v>99.66037735849056</v>
      </c>
    </row>
    <row r="466" spans="1:15" ht="12.75" customHeight="1">
      <c r="A466" s="244"/>
      <c r="B466" s="260"/>
      <c r="C466" s="259" t="s">
        <v>541</v>
      </c>
      <c r="D466" s="259"/>
      <c r="E466" s="259"/>
      <c r="F466" s="259"/>
      <c r="G466" s="258"/>
      <c r="H466" s="252">
        <v>40</v>
      </c>
      <c r="I466" s="251" t="s">
        <v>409</v>
      </c>
      <c r="J466" s="250" t="s">
        <v>409</v>
      </c>
      <c r="K466" s="249" t="s">
        <v>409</v>
      </c>
      <c r="L466" s="248">
        <v>159937.5</v>
      </c>
      <c r="M466" s="247">
        <v>114175.2</v>
      </c>
      <c r="N466" s="246">
        <v>45762.3</v>
      </c>
      <c r="O466" s="245">
        <v>71.3873856975381</v>
      </c>
    </row>
    <row r="467" spans="1:15" ht="12.75" customHeight="1">
      <c r="A467" s="244"/>
      <c r="B467" s="257"/>
      <c r="C467" s="255"/>
      <c r="D467" s="259" t="s">
        <v>1284</v>
      </c>
      <c r="E467" s="259"/>
      <c r="F467" s="259"/>
      <c r="G467" s="258"/>
      <c r="H467" s="252">
        <v>40</v>
      </c>
      <c r="I467" s="251">
        <v>801</v>
      </c>
      <c r="J467" s="250" t="s">
        <v>409</v>
      </c>
      <c r="K467" s="249" t="s">
        <v>409</v>
      </c>
      <c r="L467" s="248">
        <v>159937.5</v>
      </c>
      <c r="M467" s="247">
        <v>114175.2</v>
      </c>
      <c r="N467" s="246">
        <v>45762.3</v>
      </c>
      <c r="O467" s="245">
        <v>71.3873856975381</v>
      </c>
    </row>
    <row r="468" spans="1:15" ht="42.75" customHeight="1">
      <c r="A468" s="244"/>
      <c r="B468" s="257"/>
      <c r="C468" s="256"/>
      <c r="D468" s="255"/>
      <c r="E468" s="254" t="s">
        <v>1283</v>
      </c>
      <c r="F468" s="254"/>
      <c r="G468" s="253"/>
      <c r="H468" s="252">
        <v>40</v>
      </c>
      <c r="I468" s="251">
        <v>801</v>
      </c>
      <c r="J468" s="250">
        <v>612501</v>
      </c>
      <c r="K468" s="249" t="s">
        <v>409</v>
      </c>
      <c r="L468" s="248">
        <v>3373.5</v>
      </c>
      <c r="M468" s="247">
        <v>3180.1</v>
      </c>
      <c r="N468" s="246">
        <v>193.4000000000001</v>
      </c>
      <c r="O468" s="245">
        <v>94.26708166592559</v>
      </c>
    </row>
    <row r="469" spans="1:15" ht="21.75" customHeight="1">
      <c r="A469" s="244"/>
      <c r="B469" s="257"/>
      <c r="C469" s="256"/>
      <c r="D469" s="256"/>
      <c r="E469" s="263"/>
      <c r="F469" s="262" t="s">
        <v>1187</v>
      </c>
      <c r="G469" s="261"/>
      <c r="H469" s="252">
        <v>40</v>
      </c>
      <c r="I469" s="251">
        <v>801</v>
      </c>
      <c r="J469" s="250">
        <v>612501</v>
      </c>
      <c r="K469" s="249">
        <v>244</v>
      </c>
      <c r="L469" s="248">
        <v>1194</v>
      </c>
      <c r="M469" s="247">
        <v>1188.4</v>
      </c>
      <c r="N469" s="246">
        <v>5.599999999999909</v>
      </c>
      <c r="O469" s="245">
        <v>99.53098827470687</v>
      </c>
    </row>
    <row r="470" spans="1:15" ht="21.75" customHeight="1">
      <c r="A470" s="244"/>
      <c r="B470" s="257"/>
      <c r="C470" s="256"/>
      <c r="D470" s="256"/>
      <c r="E470" s="263"/>
      <c r="F470" s="262" t="s">
        <v>1240</v>
      </c>
      <c r="G470" s="261"/>
      <c r="H470" s="252">
        <v>40</v>
      </c>
      <c r="I470" s="251">
        <v>801</v>
      </c>
      <c r="J470" s="250">
        <v>612501</v>
      </c>
      <c r="K470" s="249">
        <v>414</v>
      </c>
      <c r="L470" s="248">
        <v>100</v>
      </c>
      <c r="M470" s="247">
        <v>0</v>
      </c>
      <c r="N470" s="246">
        <v>100</v>
      </c>
      <c r="O470" s="245">
        <v>0</v>
      </c>
    </row>
    <row r="471" spans="1:15" ht="15.75" customHeight="1">
      <c r="A471" s="244"/>
      <c r="B471" s="257"/>
      <c r="C471" s="256"/>
      <c r="D471" s="256"/>
      <c r="E471" s="263"/>
      <c r="F471" s="277"/>
      <c r="G471" s="276" t="s">
        <v>1282</v>
      </c>
      <c r="H471" s="252">
        <v>40</v>
      </c>
      <c r="I471" s="251">
        <v>801</v>
      </c>
      <c r="J471" s="250">
        <v>612501</v>
      </c>
      <c r="K471" s="249">
        <v>414</v>
      </c>
      <c r="L471" s="248">
        <v>100</v>
      </c>
      <c r="M471" s="247">
        <v>0</v>
      </c>
      <c r="N471" s="246">
        <v>100</v>
      </c>
      <c r="O471" s="245">
        <v>0</v>
      </c>
    </row>
    <row r="472" spans="1:15" ht="12.75" customHeight="1">
      <c r="A472" s="244"/>
      <c r="B472" s="257"/>
      <c r="C472" s="256"/>
      <c r="D472" s="256"/>
      <c r="E472" s="263"/>
      <c r="F472" s="262" t="s">
        <v>1196</v>
      </c>
      <c r="G472" s="261"/>
      <c r="H472" s="252">
        <v>40</v>
      </c>
      <c r="I472" s="251">
        <v>801</v>
      </c>
      <c r="J472" s="250">
        <v>612501</v>
      </c>
      <c r="K472" s="249">
        <v>612</v>
      </c>
      <c r="L472" s="248">
        <v>776.2</v>
      </c>
      <c r="M472" s="247">
        <v>688.5</v>
      </c>
      <c r="N472" s="246">
        <v>87.70000000000005</v>
      </c>
      <c r="O472" s="245">
        <v>88.70136562741561</v>
      </c>
    </row>
    <row r="473" spans="1:15" ht="12.75" customHeight="1">
      <c r="A473" s="244"/>
      <c r="B473" s="257"/>
      <c r="C473" s="256"/>
      <c r="D473" s="256"/>
      <c r="E473" s="263"/>
      <c r="F473" s="262" t="s">
        <v>1191</v>
      </c>
      <c r="G473" s="261"/>
      <c r="H473" s="252">
        <v>40</v>
      </c>
      <c r="I473" s="251">
        <v>801</v>
      </c>
      <c r="J473" s="250">
        <v>612501</v>
      </c>
      <c r="K473" s="249">
        <v>622</v>
      </c>
      <c r="L473" s="248">
        <v>1303.3</v>
      </c>
      <c r="M473" s="247">
        <v>1303.2</v>
      </c>
      <c r="N473" s="246">
        <v>0.09999999999990905</v>
      </c>
      <c r="O473" s="245">
        <v>99.99232716949284</v>
      </c>
    </row>
    <row r="474" spans="1:15" ht="32.25" customHeight="1">
      <c r="A474" s="244"/>
      <c r="B474" s="257"/>
      <c r="C474" s="256"/>
      <c r="D474" s="255"/>
      <c r="E474" s="254" t="s">
        <v>1281</v>
      </c>
      <c r="F474" s="254"/>
      <c r="G474" s="253"/>
      <c r="H474" s="252">
        <v>40</v>
      </c>
      <c r="I474" s="251">
        <v>801</v>
      </c>
      <c r="J474" s="250">
        <v>612601</v>
      </c>
      <c r="K474" s="249" t="s">
        <v>409</v>
      </c>
      <c r="L474" s="248">
        <v>120.6</v>
      </c>
      <c r="M474" s="247">
        <v>53.1</v>
      </c>
      <c r="N474" s="246">
        <v>67.5</v>
      </c>
      <c r="O474" s="245">
        <v>44.029850746268664</v>
      </c>
    </row>
    <row r="475" spans="1:15" ht="12.75" customHeight="1">
      <c r="A475" s="244"/>
      <c r="B475" s="257"/>
      <c r="C475" s="256"/>
      <c r="D475" s="256"/>
      <c r="E475" s="263"/>
      <c r="F475" s="262" t="s">
        <v>1196</v>
      </c>
      <c r="G475" s="261"/>
      <c r="H475" s="252">
        <v>40</v>
      </c>
      <c r="I475" s="251">
        <v>801</v>
      </c>
      <c r="J475" s="250">
        <v>612601</v>
      </c>
      <c r="K475" s="249">
        <v>612</v>
      </c>
      <c r="L475" s="248">
        <v>120.6</v>
      </c>
      <c r="M475" s="247">
        <v>53.1</v>
      </c>
      <c r="N475" s="246">
        <v>67.5</v>
      </c>
      <c r="O475" s="245">
        <v>44.029850746268664</v>
      </c>
    </row>
    <row r="476" spans="1:15" ht="42.75" customHeight="1">
      <c r="A476" s="244"/>
      <c r="B476" s="257"/>
      <c r="C476" s="256"/>
      <c r="D476" s="255"/>
      <c r="E476" s="254" t="s">
        <v>1280</v>
      </c>
      <c r="F476" s="254"/>
      <c r="G476" s="253"/>
      <c r="H476" s="252">
        <v>40</v>
      </c>
      <c r="I476" s="251">
        <v>801</v>
      </c>
      <c r="J476" s="250">
        <v>615144</v>
      </c>
      <c r="K476" s="249" t="s">
        <v>409</v>
      </c>
      <c r="L476" s="248">
        <v>13.8</v>
      </c>
      <c r="M476" s="247">
        <v>13.8</v>
      </c>
      <c r="N476" s="246">
        <v>0</v>
      </c>
      <c r="O476" s="245">
        <v>100</v>
      </c>
    </row>
    <row r="477" spans="1:15" ht="12.75" customHeight="1">
      <c r="A477" s="244"/>
      <c r="B477" s="257"/>
      <c r="C477" s="256"/>
      <c r="D477" s="256"/>
      <c r="E477" s="263"/>
      <c r="F477" s="262" t="s">
        <v>1196</v>
      </c>
      <c r="G477" s="261"/>
      <c r="H477" s="252">
        <v>40</v>
      </c>
      <c r="I477" s="251">
        <v>801</v>
      </c>
      <c r="J477" s="250">
        <v>615144</v>
      </c>
      <c r="K477" s="249">
        <v>612</v>
      </c>
      <c r="L477" s="248">
        <v>13.8</v>
      </c>
      <c r="M477" s="247">
        <v>13.8</v>
      </c>
      <c r="N477" s="246">
        <v>0</v>
      </c>
      <c r="O477" s="245">
        <v>100</v>
      </c>
    </row>
    <row r="478" spans="1:15" ht="42.75" customHeight="1">
      <c r="A478" s="244"/>
      <c r="B478" s="257"/>
      <c r="C478" s="256"/>
      <c r="D478" s="255"/>
      <c r="E478" s="254" t="s">
        <v>1279</v>
      </c>
      <c r="F478" s="254"/>
      <c r="G478" s="253"/>
      <c r="H478" s="252">
        <v>40</v>
      </c>
      <c r="I478" s="251">
        <v>801</v>
      </c>
      <c r="J478" s="250">
        <v>615418</v>
      </c>
      <c r="K478" s="249" t="s">
        <v>409</v>
      </c>
      <c r="L478" s="248">
        <v>159.1</v>
      </c>
      <c r="M478" s="247">
        <v>0</v>
      </c>
      <c r="N478" s="246">
        <v>159.1</v>
      </c>
      <c r="O478" s="245">
        <v>0</v>
      </c>
    </row>
    <row r="479" spans="1:15" ht="12.75" customHeight="1">
      <c r="A479" s="244"/>
      <c r="B479" s="257"/>
      <c r="C479" s="256"/>
      <c r="D479" s="256"/>
      <c r="E479" s="263"/>
      <c r="F479" s="262" t="s">
        <v>1196</v>
      </c>
      <c r="G479" s="261"/>
      <c r="H479" s="252">
        <v>40</v>
      </c>
      <c r="I479" s="251">
        <v>801</v>
      </c>
      <c r="J479" s="250">
        <v>615418</v>
      </c>
      <c r="K479" s="249">
        <v>612</v>
      </c>
      <c r="L479" s="248">
        <v>159.1</v>
      </c>
      <c r="M479" s="247">
        <v>0</v>
      </c>
      <c r="N479" s="246">
        <v>159.1</v>
      </c>
      <c r="O479" s="245">
        <v>0</v>
      </c>
    </row>
    <row r="480" spans="1:15" ht="32.25" customHeight="1">
      <c r="A480" s="244"/>
      <c r="B480" s="257"/>
      <c r="C480" s="256"/>
      <c r="D480" s="255"/>
      <c r="E480" s="254" t="s">
        <v>1272</v>
      </c>
      <c r="F480" s="254"/>
      <c r="G480" s="253"/>
      <c r="H480" s="252">
        <v>40</v>
      </c>
      <c r="I480" s="251">
        <v>801</v>
      </c>
      <c r="J480" s="250">
        <v>622501</v>
      </c>
      <c r="K480" s="249" t="s">
        <v>409</v>
      </c>
      <c r="L480" s="248">
        <v>4224.1</v>
      </c>
      <c r="M480" s="247">
        <v>3147.4</v>
      </c>
      <c r="N480" s="246">
        <v>1076.7000000000003</v>
      </c>
      <c r="O480" s="245">
        <v>74.51054662531664</v>
      </c>
    </row>
    <row r="481" spans="1:15" ht="21.75" customHeight="1">
      <c r="A481" s="244"/>
      <c r="B481" s="257"/>
      <c r="C481" s="256"/>
      <c r="D481" s="256"/>
      <c r="E481" s="263"/>
      <c r="F481" s="262" t="s">
        <v>1187</v>
      </c>
      <c r="G481" s="261"/>
      <c r="H481" s="252">
        <v>40</v>
      </c>
      <c r="I481" s="251">
        <v>801</v>
      </c>
      <c r="J481" s="250">
        <v>622501</v>
      </c>
      <c r="K481" s="249">
        <v>244</v>
      </c>
      <c r="L481" s="248">
        <v>33</v>
      </c>
      <c r="M481" s="247">
        <v>0</v>
      </c>
      <c r="N481" s="246">
        <v>33</v>
      </c>
      <c r="O481" s="245">
        <v>0</v>
      </c>
    </row>
    <row r="482" spans="1:15" ht="12.75" customHeight="1">
      <c r="A482" s="244"/>
      <c r="B482" s="257"/>
      <c r="C482" s="256"/>
      <c r="D482" s="256"/>
      <c r="E482" s="263"/>
      <c r="F482" s="262" t="s">
        <v>1196</v>
      </c>
      <c r="G482" s="261"/>
      <c r="H482" s="252">
        <v>40</v>
      </c>
      <c r="I482" s="251">
        <v>801</v>
      </c>
      <c r="J482" s="250">
        <v>622501</v>
      </c>
      <c r="K482" s="249">
        <v>612</v>
      </c>
      <c r="L482" s="248">
        <v>298.9</v>
      </c>
      <c r="M482" s="247">
        <v>95.7</v>
      </c>
      <c r="N482" s="246">
        <v>203.2</v>
      </c>
      <c r="O482" s="245">
        <v>32.01739712278354</v>
      </c>
    </row>
    <row r="483" spans="1:15" ht="12.75" customHeight="1">
      <c r="A483" s="244"/>
      <c r="B483" s="257"/>
      <c r="C483" s="256"/>
      <c r="D483" s="256"/>
      <c r="E483" s="263"/>
      <c r="F483" s="262" t="s">
        <v>1191</v>
      </c>
      <c r="G483" s="261"/>
      <c r="H483" s="252">
        <v>40</v>
      </c>
      <c r="I483" s="251">
        <v>801</v>
      </c>
      <c r="J483" s="250">
        <v>622501</v>
      </c>
      <c r="K483" s="249">
        <v>622</v>
      </c>
      <c r="L483" s="248">
        <v>3892.2</v>
      </c>
      <c r="M483" s="247">
        <v>3051.7</v>
      </c>
      <c r="N483" s="246">
        <v>840.5</v>
      </c>
      <c r="O483" s="245">
        <v>78.40552900673141</v>
      </c>
    </row>
    <row r="484" spans="1:15" ht="32.25" customHeight="1">
      <c r="A484" s="244"/>
      <c r="B484" s="257"/>
      <c r="C484" s="256"/>
      <c r="D484" s="255"/>
      <c r="E484" s="254" t="s">
        <v>1278</v>
      </c>
      <c r="F484" s="254"/>
      <c r="G484" s="253"/>
      <c r="H484" s="252">
        <v>40</v>
      </c>
      <c r="I484" s="251">
        <v>801</v>
      </c>
      <c r="J484" s="250">
        <v>640059</v>
      </c>
      <c r="K484" s="249" t="s">
        <v>409</v>
      </c>
      <c r="L484" s="248">
        <v>123615.4</v>
      </c>
      <c r="M484" s="247">
        <v>86472.2</v>
      </c>
      <c r="N484" s="246">
        <v>37143.2</v>
      </c>
      <c r="O484" s="245">
        <v>69.95261108243795</v>
      </c>
    </row>
    <row r="485" spans="1:15" ht="21.75" customHeight="1">
      <c r="A485" s="244"/>
      <c r="B485" s="257"/>
      <c r="C485" s="256"/>
      <c r="D485" s="256"/>
      <c r="E485" s="263"/>
      <c r="F485" s="262" t="s">
        <v>1203</v>
      </c>
      <c r="G485" s="261"/>
      <c r="H485" s="252">
        <v>40</v>
      </c>
      <c r="I485" s="251">
        <v>801</v>
      </c>
      <c r="J485" s="250">
        <v>640059</v>
      </c>
      <c r="K485" s="249">
        <v>611</v>
      </c>
      <c r="L485" s="248">
        <v>26038.5</v>
      </c>
      <c r="M485" s="247">
        <v>20624.1</v>
      </c>
      <c r="N485" s="246">
        <v>5414.4000000000015</v>
      </c>
      <c r="O485" s="245">
        <v>79.20617547093725</v>
      </c>
    </row>
    <row r="486" spans="1:15" ht="12.75" customHeight="1">
      <c r="A486" s="244"/>
      <c r="B486" s="257"/>
      <c r="C486" s="256"/>
      <c r="D486" s="256"/>
      <c r="E486" s="263"/>
      <c r="F486" s="262" t="s">
        <v>1196</v>
      </c>
      <c r="G486" s="261"/>
      <c r="H486" s="252">
        <v>40</v>
      </c>
      <c r="I486" s="251">
        <v>801</v>
      </c>
      <c r="J486" s="250">
        <v>640059</v>
      </c>
      <c r="K486" s="249">
        <v>612</v>
      </c>
      <c r="L486" s="248">
        <v>488.4</v>
      </c>
      <c r="M486" s="247">
        <v>375.2</v>
      </c>
      <c r="N486" s="246">
        <v>113.19999999999999</v>
      </c>
      <c r="O486" s="245">
        <v>76.82227682227682</v>
      </c>
    </row>
    <row r="487" spans="1:15" ht="21.75" customHeight="1">
      <c r="A487" s="244"/>
      <c r="B487" s="257"/>
      <c r="C487" s="256"/>
      <c r="D487" s="256"/>
      <c r="E487" s="263"/>
      <c r="F487" s="262" t="s">
        <v>1189</v>
      </c>
      <c r="G487" s="261"/>
      <c r="H487" s="252">
        <v>40</v>
      </c>
      <c r="I487" s="251">
        <v>801</v>
      </c>
      <c r="J487" s="250">
        <v>640059</v>
      </c>
      <c r="K487" s="249">
        <v>621</v>
      </c>
      <c r="L487" s="248">
        <v>90957.3</v>
      </c>
      <c r="M487" s="247">
        <v>59859.3</v>
      </c>
      <c r="N487" s="246">
        <v>31098</v>
      </c>
      <c r="O487" s="245">
        <v>65.81033078158653</v>
      </c>
    </row>
    <row r="488" spans="1:15" ht="12.75" customHeight="1">
      <c r="A488" s="244"/>
      <c r="B488" s="257"/>
      <c r="C488" s="256"/>
      <c r="D488" s="256"/>
      <c r="E488" s="263"/>
      <c r="F488" s="262" t="s">
        <v>1191</v>
      </c>
      <c r="G488" s="261"/>
      <c r="H488" s="252">
        <v>40</v>
      </c>
      <c r="I488" s="251">
        <v>801</v>
      </c>
      <c r="J488" s="250">
        <v>640059</v>
      </c>
      <c r="K488" s="249">
        <v>622</v>
      </c>
      <c r="L488" s="248">
        <v>6131.2</v>
      </c>
      <c r="M488" s="247">
        <v>5613.6</v>
      </c>
      <c r="N488" s="246">
        <v>517.5999999999995</v>
      </c>
      <c r="O488" s="245">
        <v>91.5579331941545</v>
      </c>
    </row>
    <row r="489" spans="1:15" ht="53.25" customHeight="1">
      <c r="A489" s="244"/>
      <c r="B489" s="257"/>
      <c r="C489" s="256"/>
      <c r="D489" s="255"/>
      <c r="E489" s="254" t="s">
        <v>1277</v>
      </c>
      <c r="F489" s="254"/>
      <c r="G489" s="253"/>
      <c r="H489" s="252">
        <v>40</v>
      </c>
      <c r="I489" s="251">
        <v>801</v>
      </c>
      <c r="J489" s="250">
        <v>645471</v>
      </c>
      <c r="K489" s="249" t="s">
        <v>409</v>
      </c>
      <c r="L489" s="248">
        <v>26187.8</v>
      </c>
      <c r="M489" s="247">
        <v>19205.7</v>
      </c>
      <c r="N489" s="246">
        <v>6982.0999999999985</v>
      </c>
      <c r="O489" s="245">
        <v>73.33834839123561</v>
      </c>
    </row>
    <row r="490" spans="1:15" ht="12.75" customHeight="1">
      <c r="A490" s="244"/>
      <c r="B490" s="257"/>
      <c r="C490" s="256"/>
      <c r="D490" s="256"/>
      <c r="E490" s="263"/>
      <c r="F490" s="262" t="s">
        <v>1196</v>
      </c>
      <c r="G490" s="261"/>
      <c r="H490" s="252">
        <v>40</v>
      </c>
      <c r="I490" s="251">
        <v>801</v>
      </c>
      <c r="J490" s="250">
        <v>645471</v>
      </c>
      <c r="K490" s="249">
        <v>612</v>
      </c>
      <c r="L490" s="248">
        <v>7653.6</v>
      </c>
      <c r="M490" s="247">
        <v>4805.1</v>
      </c>
      <c r="N490" s="246">
        <v>2848.5</v>
      </c>
      <c r="O490" s="245">
        <v>62.78222013170273</v>
      </c>
    </row>
    <row r="491" spans="1:15" ht="12.75" customHeight="1">
      <c r="A491" s="244"/>
      <c r="B491" s="257"/>
      <c r="C491" s="256"/>
      <c r="D491" s="256"/>
      <c r="E491" s="263"/>
      <c r="F491" s="262" t="s">
        <v>1191</v>
      </c>
      <c r="G491" s="261"/>
      <c r="H491" s="252">
        <v>40</v>
      </c>
      <c r="I491" s="251">
        <v>801</v>
      </c>
      <c r="J491" s="250">
        <v>645471</v>
      </c>
      <c r="K491" s="249">
        <v>622</v>
      </c>
      <c r="L491" s="248">
        <v>18534.2</v>
      </c>
      <c r="M491" s="247">
        <v>14400.6</v>
      </c>
      <c r="N491" s="246">
        <v>4133.6</v>
      </c>
      <c r="O491" s="245">
        <v>77.69744580289411</v>
      </c>
    </row>
    <row r="492" spans="1:15" ht="32.25" customHeight="1">
      <c r="A492" s="244"/>
      <c r="B492" s="257"/>
      <c r="C492" s="256"/>
      <c r="D492" s="255"/>
      <c r="E492" s="254" t="s">
        <v>1276</v>
      </c>
      <c r="F492" s="254"/>
      <c r="G492" s="253"/>
      <c r="H492" s="252">
        <v>40</v>
      </c>
      <c r="I492" s="251">
        <v>801</v>
      </c>
      <c r="J492" s="250">
        <v>645608</v>
      </c>
      <c r="K492" s="249" t="s">
        <v>409</v>
      </c>
      <c r="L492" s="248">
        <v>1372</v>
      </c>
      <c r="M492" s="247">
        <v>1371.7</v>
      </c>
      <c r="N492" s="246">
        <v>0.2999999999999545</v>
      </c>
      <c r="O492" s="245">
        <v>99.97813411078718</v>
      </c>
    </row>
    <row r="493" spans="1:15" ht="12.75" customHeight="1">
      <c r="A493" s="244"/>
      <c r="B493" s="257"/>
      <c r="C493" s="256"/>
      <c r="D493" s="256"/>
      <c r="E493" s="263"/>
      <c r="F493" s="262" t="s">
        <v>1191</v>
      </c>
      <c r="G493" s="261"/>
      <c r="H493" s="252">
        <v>40</v>
      </c>
      <c r="I493" s="251">
        <v>801</v>
      </c>
      <c r="J493" s="250">
        <v>645608</v>
      </c>
      <c r="K493" s="249">
        <v>622</v>
      </c>
      <c r="L493" s="248">
        <v>1372</v>
      </c>
      <c r="M493" s="247">
        <v>1371.7</v>
      </c>
      <c r="N493" s="246">
        <v>0.2999999999999545</v>
      </c>
      <c r="O493" s="245">
        <v>99.97813411078718</v>
      </c>
    </row>
    <row r="494" spans="1:15" ht="32.25" customHeight="1">
      <c r="A494" s="244"/>
      <c r="B494" s="257"/>
      <c r="C494" s="256"/>
      <c r="D494" s="255"/>
      <c r="E494" s="254" t="s">
        <v>1238</v>
      </c>
      <c r="F494" s="254"/>
      <c r="G494" s="253"/>
      <c r="H494" s="252">
        <v>40</v>
      </c>
      <c r="I494" s="251">
        <v>801</v>
      </c>
      <c r="J494" s="250">
        <v>1602501</v>
      </c>
      <c r="K494" s="249" t="s">
        <v>409</v>
      </c>
      <c r="L494" s="248">
        <v>7.2</v>
      </c>
      <c r="M494" s="247">
        <v>7.2</v>
      </c>
      <c r="N494" s="246">
        <v>0</v>
      </c>
      <c r="O494" s="245">
        <v>100</v>
      </c>
    </row>
    <row r="495" spans="1:15" ht="21.75" customHeight="1">
      <c r="A495" s="244"/>
      <c r="B495" s="257"/>
      <c r="C495" s="256"/>
      <c r="D495" s="256"/>
      <c r="E495" s="263"/>
      <c r="F495" s="262" t="s">
        <v>1240</v>
      </c>
      <c r="G495" s="261"/>
      <c r="H495" s="252">
        <v>40</v>
      </c>
      <c r="I495" s="251">
        <v>801</v>
      </c>
      <c r="J495" s="250">
        <v>1602501</v>
      </c>
      <c r="K495" s="249">
        <v>414</v>
      </c>
      <c r="L495" s="248">
        <v>7.2</v>
      </c>
      <c r="M495" s="247">
        <v>7.2</v>
      </c>
      <c r="N495" s="246">
        <v>0</v>
      </c>
      <c r="O495" s="245">
        <v>100</v>
      </c>
    </row>
    <row r="496" spans="1:15" ht="18" customHeight="1">
      <c r="A496" s="244"/>
      <c r="B496" s="257"/>
      <c r="C496" s="256"/>
      <c r="D496" s="255"/>
      <c r="E496" s="263"/>
      <c r="F496" s="277"/>
      <c r="G496" s="276" t="s">
        <v>1255</v>
      </c>
      <c r="H496" s="252">
        <v>40</v>
      </c>
      <c r="I496" s="251">
        <v>801</v>
      </c>
      <c r="J496" s="250">
        <v>1602501</v>
      </c>
      <c r="K496" s="249">
        <v>414</v>
      </c>
      <c r="L496" s="248">
        <v>7.2</v>
      </c>
      <c r="M496" s="247">
        <v>7.2</v>
      </c>
      <c r="N496" s="246">
        <v>0</v>
      </c>
      <c r="O496" s="245">
        <v>100</v>
      </c>
    </row>
    <row r="497" spans="1:15" ht="32.25" customHeight="1">
      <c r="A497" s="244"/>
      <c r="B497" s="257"/>
      <c r="C497" s="256"/>
      <c r="D497" s="255"/>
      <c r="E497" s="254" t="s">
        <v>1237</v>
      </c>
      <c r="F497" s="254"/>
      <c r="G497" s="253"/>
      <c r="H497" s="252">
        <v>40</v>
      </c>
      <c r="I497" s="251">
        <v>801</v>
      </c>
      <c r="J497" s="250">
        <v>1605431</v>
      </c>
      <c r="K497" s="249" t="s">
        <v>409</v>
      </c>
      <c r="L497" s="248">
        <v>724</v>
      </c>
      <c r="M497" s="247">
        <v>724</v>
      </c>
      <c r="N497" s="246">
        <v>0</v>
      </c>
      <c r="O497" s="245">
        <v>100</v>
      </c>
    </row>
    <row r="498" spans="1:15" ht="21.75" customHeight="1">
      <c r="A498" s="244"/>
      <c r="B498" s="257"/>
      <c r="C498" s="256"/>
      <c r="D498" s="256"/>
      <c r="E498" s="263"/>
      <c r="F498" s="262" t="s">
        <v>1240</v>
      </c>
      <c r="G498" s="261"/>
      <c r="H498" s="252">
        <v>40</v>
      </c>
      <c r="I498" s="251">
        <v>801</v>
      </c>
      <c r="J498" s="250">
        <v>1605431</v>
      </c>
      <c r="K498" s="249">
        <v>414</v>
      </c>
      <c r="L498" s="248">
        <v>724</v>
      </c>
      <c r="M498" s="247">
        <v>724</v>
      </c>
      <c r="N498" s="246">
        <v>0</v>
      </c>
      <c r="O498" s="245">
        <v>100</v>
      </c>
    </row>
    <row r="499" spans="1:15" ht="21.75" customHeight="1">
      <c r="A499" s="244"/>
      <c r="B499" s="257"/>
      <c r="C499" s="256"/>
      <c r="D499" s="255"/>
      <c r="E499" s="263"/>
      <c r="F499" s="277"/>
      <c r="G499" s="276" t="s">
        <v>1255</v>
      </c>
      <c r="H499" s="252">
        <v>40</v>
      </c>
      <c r="I499" s="251">
        <v>801</v>
      </c>
      <c r="J499" s="250">
        <v>1605431</v>
      </c>
      <c r="K499" s="249">
        <v>414</v>
      </c>
      <c r="L499" s="248">
        <v>724</v>
      </c>
      <c r="M499" s="247">
        <v>724</v>
      </c>
      <c r="N499" s="246">
        <v>0</v>
      </c>
      <c r="O499" s="245">
        <v>100</v>
      </c>
    </row>
    <row r="500" spans="1:15" ht="42.75" customHeight="1">
      <c r="A500" s="244"/>
      <c r="B500" s="257"/>
      <c r="C500" s="256"/>
      <c r="D500" s="255"/>
      <c r="E500" s="254" t="s">
        <v>1206</v>
      </c>
      <c r="F500" s="254"/>
      <c r="G500" s="253"/>
      <c r="H500" s="252">
        <v>40</v>
      </c>
      <c r="I500" s="251">
        <v>801</v>
      </c>
      <c r="J500" s="250">
        <v>1722501</v>
      </c>
      <c r="K500" s="249" t="s">
        <v>409</v>
      </c>
      <c r="L500" s="248">
        <v>25</v>
      </c>
      <c r="M500" s="247">
        <v>0</v>
      </c>
      <c r="N500" s="246">
        <v>25</v>
      </c>
      <c r="O500" s="245">
        <v>0</v>
      </c>
    </row>
    <row r="501" spans="1:15" ht="12.75" customHeight="1">
      <c r="A501" s="244"/>
      <c r="B501" s="257"/>
      <c r="C501" s="256"/>
      <c r="D501" s="256"/>
      <c r="E501" s="263"/>
      <c r="F501" s="262" t="s">
        <v>1191</v>
      </c>
      <c r="G501" s="261"/>
      <c r="H501" s="252">
        <v>40</v>
      </c>
      <c r="I501" s="251">
        <v>801</v>
      </c>
      <c r="J501" s="250">
        <v>1722501</v>
      </c>
      <c r="K501" s="249">
        <v>622</v>
      </c>
      <c r="L501" s="248">
        <v>25</v>
      </c>
      <c r="M501" s="247">
        <v>0</v>
      </c>
      <c r="N501" s="246">
        <v>25</v>
      </c>
      <c r="O501" s="245">
        <v>0</v>
      </c>
    </row>
    <row r="502" spans="1:15" ht="32.25" customHeight="1">
      <c r="A502" s="244"/>
      <c r="B502" s="257"/>
      <c r="C502" s="256"/>
      <c r="D502" s="255"/>
      <c r="E502" s="254" t="s">
        <v>1197</v>
      </c>
      <c r="F502" s="254"/>
      <c r="G502" s="253"/>
      <c r="H502" s="252">
        <v>40</v>
      </c>
      <c r="I502" s="251">
        <v>801</v>
      </c>
      <c r="J502" s="250">
        <v>1802501</v>
      </c>
      <c r="K502" s="249" t="s">
        <v>409</v>
      </c>
      <c r="L502" s="248">
        <v>115</v>
      </c>
      <c r="M502" s="247">
        <v>0</v>
      </c>
      <c r="N502" s="246">
        <v>115</v>
      </c>
      <c r="O502" s="245">
        <v>0</v>
      </c>
    </row>
    <row r="503" spans="1:15" ht="12.75" customHeight="1">
      <c r="A503" s="244"/>
      <c r="B503" s="257"/>
      <c r="C503" s="256"/>
      <c r="D503" s="256"/>
      <c r="E503" s="263"/>
      <c r="F503" s="262" t="s">
        <v>1191</v>
      </c>
      <c r="G503" s="261"/>
      <c r="H503" s="252">
        <v>40</v>
      </c>
      <c r="I503" s="251">
        <v>801</v>
      </c>
      <c r="J503" s="250">
        <v>1802501</v>
      </c>
      <c r="K503" s="249">
        <v>622</v>
      </c>
      <c r="L503" s="248">
        <v>115</v>
      </c>
      <c r="M503" s="247">
        <v>0</v>
      </c>
      <c r="N503" s="246">
        <v>115</v>
      </c>
      <c r="O503" s="245">
        <v>0</v>
      </c>
    </row>
    <row r="504" spans="1:15" ht="12.75" customHeight="1">
      <c r="A504" s="244"/>
      <c r="B504" s="260"/>
      <c r="C504" s="259" t="s">
        <v>517</v>
      </c>
      <c r="D504" s="259"/>
      <c r="E504" s="259"/>
      <c r="F504" s="259"/>
      <c r="G504" s="258"/>
      <c r="H504" s="252">
        <v>40</v>
      </c>
      <c r="I504" s="251" t="s">
        <v>409</v>
      </c>
      <c r="J504" s="250" t="s">
        <v>409</v>
      </c>
      <c r="K504" s="249" t="s">
        <v>409</v>
      </c>
      <c r="L504" s="248">
        <v>148291.1</v>
      </c>
      <c r="M504" s="247">
        <v>105132.4</v>
      </c>
      <c r="N504" s="246">
        <v>43158.70000000001</v>
      </c>
      <c r="O504" s="245">
        <v>70.89596071510697</v>
      </c>
    </row>
    <row r="505" spans="1:15" ht="12.75" customHeight="1">
      <c r="A505" s="244"/>
      <c r="B505" s="257"/>
      <c r="C505" s="255"/>
      <c r="D505" s="259" t="s">
        <v>1275</v>
      </c>
      <c r="E505" s="259"/>
      <c r="F505" s="259"/>
      <c r="G505" s="258"/>
      <c r="H505" s="252">
        <v>40</v>
      </c>
      <c r="I505" s="251">
        <v>1001</v>
      </c>
      <c r="J505" s="250" t="s">
        <v>409</v>
      </c>
      <c r="K505" s="249" t="s">
        <v>409</v>
      </c>
      <c r="L505" s="248">
        <v>7027.6</v>
      </c>
      <c r="M505" s="247">
        <v>4852.3</v>
      </c>
      <c r="N505" s="246">
        <v>2175.3</v>
      </c>
      <c r="O505" s="245">
        <v>69.04633160680744</v>
      </c>
    </row>
    <row r="506" spans="1:15" ht="12.75" customHeight="1">
      <c r="A506" s="244"/>
      <c r="B506" s="257"/>
      <c r="C506" s="256"/>
      <c r="D506" s="255"/>
      <c r="E506" s="254" t="s">
        <v>1274</v>
      </c>
      <c r="F506" s="254"/>
      <c r="G506" s="253"/>
      <c r="H506" s="252">
        <v>40</v>
      </c>
      <c r="I506" s="251">
        <v>1001</v>
      </c>
      <c r="J506" s="250">
        <v>4012801</v>
      </c>
      <c r="K506" s="249" t="s">
        <v>409</v>
      </c>
      <c r="L506" s="248">
        <v>7027.6</v>
      </c>
      <c r="M506" s="247">
        <v>4852.3</v>
      </c>
      <c r="N506" s="246">
        <v>2175.3</v>
      </c>
      <c r="O506" s="245">
        <v>69.04633160680744</v>
      </c>
    </row>
    <row r="507" spans="1:15" ht="21.75" customHeight="1">
      <c r="A507" s="244"/>
      <c r="B507" s="257"/>
      <c r="C507" s="256"/>
      <c r="D507" s="256"/>
      <c r="E507" s="263"/>
      <c r="F507" s="262" t="s">
        <v>1184</v>
      </c>
      <c r="G507" s="261"/>
      <c r="H507" s="252">
        <v>40</v>
      </c>
      <c r="I507" s="251">
        <v>1001</v>
      </c>
      <c r="J507" s="250">
        <v>4012801</v>
      </c>
      <c r="K507" s="249">
        <v>321</v>
      </c>
      <c r="L507" s="248">
        <v>7027.6</v>
      </c>
      <c r="M507" s="247">
        <v>4852.3</v>
      </c>
      <c r="N507" s="246">
        <v>2175.3</v>
      </c>
      <c r="O507" s="245">
        <v>69.04633160680744</v>
      </c>
    </row>
    <row r="508" spans="1:15" ht="12.75" customHeight="1">
      <c r="A508" s="244"/>
      <c r="B508" s="257"/>
      <c r="C508" s="255"/>
      <c r="D508" s="259" t="s">
        <v>1273</v>
      </c>
      <c r="E508" s="259"/>
      <c r="F508" s="259"/>
      <c r="G508" s="258"/>
      <c r="H508" s="252">
        <v>40</v>
      </c>
      <c r="I508" s="251">
        <v>1003</v>
      </c>
      <c r="J508" s="250" t="s">
        <v>409</v>
      </c>
      <c r="K508" s="249" t="s">
        <v>409</v>
      </c>
      <c r="L508" s="248">
        <v>13186.5</v>
      </c>
      <c r="M508" s="247">
        <v>8873.2</v>
      </c>
      <c r="N508" s="246">
        <v>4313.299999999999</v>
      </c>
      <c r="O508" s="245">
        <v>67.29003147158079</v>
      </c>
    </row>
    <row r="509" spans="1:15" ht="32.25" customHeight="1" hidden="1">
      <c r="A509" s="244"/>
      <c r="B509" s="257"/>
      <c r="C509" s="256"/>
      <c r="D509" s="255"/>
      <c r="E509" s="254" t="s">
        <v>1272</v>
      </c>
      <c r="F509" s="254"/>
      <c r="G509" s="253"/>
      <c r="H509" s="252">
        <v>40</v>
      </c>
      <c r="I509" s="251">
        <v>1003</v>
      </c>
      <c r="J509" s="250">
        <v>622501</v>
      </c>
      <c r="K509" s="249" t="s">
        <v>409</v>
      </c>
      <c r="L509" s="248">
        <v>0</v>
      </c>
      <c r="M509" s="247">
        <v>0</v>
      </c>
      <c r="N509" s="246">
        <v>0</v>
      </c>
      <c r="O509" s="245"/>
    </row>
    <row r="510" spans="1:15" ht="21.75" customHeight="1" hidden="1">
      <c r="A510" s="244"/>
      <c r="B510" s="257"/>
      <c r="C510" s="256"/>
      <c r="D510" s="256"/>
      <c r="E510" s="263"/>
      <c r="F510" s="262" t="s">
        <v>1184</v>
      </c>
      <c r="G510" s="261"/>
      <c r="H510" s="252">
        <v>40</v>
      </c>
      <c r="I510" s="251">
        <v>1003</v>
      </c>
      <c r="J510" s="250">
        <v>622501</v>
      </c>
      <c r="K510" s="249">
        <v>321</v>
      </c>
      <c r="L510" s="248">
        <v>0</v>
      </c>
      <c r="M510" s="247">
        <v>0</v>
      </c>
      <c r="N510" s="246">
        <v>0</v>
      </c>
      <c r="O510" s="245"/>
    </row>
    <row r="511" spans="1:15" ht="42.75" customHeight="1">
      <c r="A511" s="244"/>
      <c r="B511" s="257"/>
      <c r="C511" s="256"/>
      <c r="D511" s="255"/>
      <c r="E511" s="254" t="s">
        <v>1271</v>
      </c>
      <c r="F511" s="254"/>
      <c r="G511" s="253"/>
      <c r="H511" s="252">
        <v>40</v>
      </c>
      <c r="I511" s="251">
        <v>1003</v>
      </c>
      <c r="J511" s="250">
        <v>1112601</v>
      </c>
      <c r="K511" s="249" t="s">
        <v>409</v>
      </c>
      <c r="L511" s="248">
        <v>322</v>
      </c>
      <c r="M511" s="247">
        <v>0</v>
      </c>
      <c r="N511" s="246">
        <v>322</v>
      </c>
      <c r="O511" s="245">
        <v>0</v>
      </c>
    </row>
    <row r="512" spans="1:15" ht="12.75" customHeight="1">
      <c r="A512" s="244"/>
      <c r="B512" s="257"/>
      <c r="C512" s="256"/>
      <c r="D512" s="256"/>
      <c r="E512" s="263"/>
      <c r="F512" s="262" t="s">
        <v>1265</v>
      </c>
      <c r="G512" s="261"/>
      <c r="H512" s="252">
        <v>40</v>
      </c>
      <c r="I512" s="251">
        <v>1003</v>
      </c>
      <c r="J512" s="250">
        <v>1112601</v>
      </c>
      <c r="K512" s="249">
        <v>322</v>
      </c>
      <c r="L512" s="248">
        <v>322</v>
      </c>
      <c r="M512" s="247">
        <v>0</v>
      </c>
      <c r="N512" s="246">
        <v>322</v>
      </c>
      <c r="O512" s="245">
        <v>0</v>
      </c>
    </row>
    <row r="513" spans="1:15" ht="42.75" customHeight="1">
      <c r="A513" s="244"/>
      <c r="B513" s="257"/>
      <c r="C513" s="256"/>
      <c r="D513" s="255"/>
      <c r="E513" s="254" t="s">
        <v>1270</v>
      </c>
      <c r="F513" s="254"/>
      <c r="G513" s="253"/>
      <c r="H513" s="252">
        <v>40</v>
      </c>
      <c r="I513" s="251">
        <v>1003</v>
      </c>
      <c r="J513" s="250">
        <v>1115020</v>
      </c>
      <c r="K513" s="249" t="s">
        <v>409</v>
      </c>
      <c r="L513" s="248">
        <v>102.9</v>
      </c>
      <c r="M513" s="247">
        <v>0</v>
      </c>
      <c r="N513" s="246">
        <v>102.9</v>
      </c>
      <c r="O513" s="245">
        <v>0</v>
      </c>
    </row>
    <row r="514" spans="1:15" ht="12.75" customHeight="1">
      <c r="A514" s="244"/>
      <c r="B514" s="257"/>
      <c r="C514" s="256"/>
      <c r="D514" s="256"/>
      <c r="E514" s="263"/>
      <c r="F514" s="262" t="s">
        <v>1265</v>
      </c>
      <c r="G514" s="261"/>
      <c r="H514" s="252">
        <v>40</v>
      </c>
      <c r="I514" s="251">
        <v>1003</v>
      </c>
      <c r="J514" s="250">
        <v>1115020</v>
      </c>
      <c r="K514" s="249">
        <v>322</v>
      </c>
      <c r="L514" s="248">
        <v>102.9</v>
      </c>
      <c r="M514" s="247">
        <v>0</v>
      </c>
      <c r="N514" s="246">
        <v>102.9</v>
      </c>
      <c r="O514" s="245">
        <v>0</v>
      </c>
    </row>
    <row r="515" spans="1:15" ht="42.75" customHeight="1">
      <c r="A515" s="244"/>
      <c r="B515" s="257"/>
      <c r="C515" s="256"/>
      <c r="D515" s="255"/>
      <c r="E515" s="254" t="s">
        <v>1269</v>
      </c>
      <c r="F515" s="254"/>
      <c r="G515" s="253"/>
      <c r="H515" s="252">
        <v>40</v>
      </c>
      <c r="I515" s="251">
        <v>1003</v>
      </c>
      <c r="J515" s="250">
        <v>1115440</v>
      </c>
      <c r="K515" s="249" t="s">
        <v>409</v>
      </c>
      <c r="L515" s="248">
        <v>883.9</v>
      </c>
      <c r="M515" s="247">
        <v>0</v>
      </c>
      <c r="N515" s="246">
        <v>883.9</v>
      </c>
      <c r="O515" s="245">
        <v>0</v>
      </c>
    </row>
    <row r="516" spans="1:15" ht="12.75" customHeight="1">
      <c r="A516" s="244"/>
      <c r="B516" s="257"/>
      <c r="C516" s="256"/>
      <c r="D516" s="256"/>
      <c r="E516" s="263"/>
      <c r="F516" s="262" t="s">
        <v>1265</v>
      </c>
      <c r="G516" s="261"/>
      <c r="H516" s="252">
        <v>40</v>
      </c>
      <c r="I516" s="251">
        <v>1003</v>
      </c>
      <c r="J516" s="250">
        <v>1115440</v>
      </c>
      <c r="K516" s="249">
        <v>322</v>
      </c>
      <c r="L516" s="248">
        <v>883.9</v>
      </c>
      <c r="M516" s="247">
        <v>0</v>
      </c>
      <c r="N516" s="246">
        <v>883.9</v>
      </c>
      <c r="O516" s="245">
        <v>0</v>
      </c>
    </row>
    <row r="517" spans="1:15" ht="66" customHeight="1">
      <c r="A517" s="244"/>
      <c r="B517" s="257"/>
      <c r="C517" s="256"/>
      <c r="D517" s="255"/>
      <c r="E517" s="254" t="s">
        <v>1268</v>
      </c>
      <c r="F517" s="254"/>
      <c r="G517" s="253"/>
      <c r="H517" s="252">
        <v>40</v>
      </c>
      <c r="I517" s="251">
        <v>1003</v>
      </c>
      <c r="J517" s="250">
        <v>1125134</v>
      </c>
      <c r="K517" s="249" t="s">
        <v>409</v>
      </c>
      <c r="L517" s="248">
        <v>1477.7</v>
      </c>
      <c r="M517" s="247">
        <v>1477.6</v>
      </c>
      <c r="N517" s="246">
        <v>0.10000000000013642</v>
      </c>
      <c r="O517" s="245">
        <v>99.99323272653446</v>
      </c>
    </row>
    <row r="518" spans="1:15" ht="12.75" customHeight="1">
      <c r="A518" s="244"/>
      <c r="B518" s="257"/>
      <c r="C518" s="256"/>
      <c r="D518" s="256"/>
      <c r="E518" s="263"/>
      <c r="F518" s="262" t="s">
        <v>1265</v>
      </c>
      <c r="G518" s="261"/>
      <c r="H518" s="252">
        <v>40</v>
      </c>
      <c r="I518" s="251">
        <v>1003</v>
      </c>
      <c r="J518" s="250">
        <v>1125134</v>
      </c>
      <c r="K518" s="249">
        <v>322</v>
      </c>
      <c r="L518" s="248">
        <v>1477.7</v>
      </c>
      <c r="M518" s="247">
        <v>1477.6</v>
      </c>
      <c r="N518" s="246">
        <v>0.10000000000013642</v>
      </c>
      <c r="O518" s="245">
        <v>99.99323272653446</v>
      </c>
    </row>
    <row r="519" spans="1:15" ht="42.75" customHeight="1">
      <c r="A519" s="244"/>
      <c r="B519" s="257"/>
      <c r="C519" s="256"/>
      <c r="D519" s="255"/>
      <c r="E519" s="254" t="s">
        <v>1267</v>
      </c>
      <c r="F519" s="254"/>
      <c r="G519" s="253"/>
      <c r="H519" s="252">
        <v>40</v>
      </c>
      <c r="I519" s="251">
        <v>1003</v>
      </c>
      <c r="J519" s="250">
        <v>1125135</v>
      </c>
      <c r="K519" s="249" t="s">
        <v>409</v>
      </c>
      <c r="L519" s="248">
        <v>4450.7</v>
      </c>
      <c r="M519" s="247">
        <v>1483.6</v>
      </c>
      <c r="N519" s="246">
        <v>2967.1</v>
      </c>
      <c r="O519" s="245">
        <v>33.33408227919203</v>
      </c>
    </row>
    <row r="520" spans="1:15" ht="12.75" customHeight="1">
      <c r="A520" s="244"/>
      <c r="B520" s="257"/>
      <c r="C520" s="256"/>
      <c r="D520" s="256"/>
      <c r="E520" s="263"/>
      <c r="F520" s="262" t="s">
        <v>1265</v>
      </c>
      <c r="G520" s="261"/>
      <c r="H520" s="252">
        <v>40</v>
      </c>
      <c r="I520" s="251">
        <v>1003</v>
      </c>
      <c r="J520" s="250">
        <v>1125135</v>
      </c>
      <c r="K520" s="249">
        <v>322</v>
      </c>
      <c r="L520" s="248">
        <v>4450.7</v>
      </c>
      <c r="M520" s="247">
        <v>1483.6</v>
      </c>
      <c r="N520" s="246">
        <v>2967.1</v>
      </c>
      <c r="O520" s="245">
        <v>33.33408227919203</v>
      </c>
    </row>
    <row r="521" spans="1:15" ht="66.75" customHeight="1">
      <c r="A521" s="244"/>
      <c r="B521" s="257"/>
      <c r="C521" s="256"/>
      <c r="D521" s="255"/>
      <c r="E521" s="254" t="s">
        <v>1266</v>
      </c>
      <c r="F521" s="254"/>
      <c r="G521" s="253"/>
      <c r="H521" s="252">
        <v>40</v>
      </c>
      <c r="I521" s="251">
        <v>1003</v>
      </c>
      <c r="J521" s="250">
        <v>1125534</v>
      </c>
      <c r="K521" s="249" t="s">
        <v>409</v>
      </c>
      <c r="L521" s="248">
        <v>4325.4</v>
      </c>
      <c r="M521" s="247">
        <v>4288.4</v>
      </c>
      <c r="N521" s="246">
        <v>37</v>
      </c>
      <c r="O521" s="245">
        <v>99.14458778378878</v>
      </c>
    </row>
    <row r="522" spans="1:15" ht="12.75" customHeight="1">
      <c r="A522" s="244"/>
      <c r="B522" s="257"/>
      <c r="C522" s="256"/>
      <c r="D522" s="256"/>
      <c r="E522" s="263"/>
      <c r="F522" s="262" t="s">
        <v>1265</v>
      </c>
      <c r="G522" s="261"/>
      <c r="H522" s="252">
        <v>40</v>
      </c>
      <c r="I522" s="251">
        <v>1003</v>
      </c>
      <c r="J522" s="250">
        <v>1125534</v>
      </c>
      <c r="K522" s="249">
        <v>322</v>
      </c>
      <c r="L522" s="248">
        <v>4325.4</v>
      </c>
      <c r="M522" s="247">
        <v>4288.4</v>
      </c>
      <c r="N522" s="246">
        <v>37</v>
      </c>
      <c r="O522" s="245">
        <v>99.14458778378878</v>
      </c>
    </row>
    <row r="523" spans="1:15" ht="12.75" customHeight="1">
      <c r="A523" s="244"/>
      <c r="B523" s="257"/>
      <c r="C523" s="256"/>
      <c r="D523" s="255"/>
      <c r="E523" s="254" t="s">
        <v>1264</v>
      </c>
      <c r="F523" s="254"/>
      <c r="G523" s="253"/>
      <c r="H523" s="252">
        <v>40</v>
      </c>
      <c r="I523" s="251">
        <v>1003</v>
      </c>
      <c r="J523" s="250">
        <v>4012802</v>
      </c>
      <c r="K523" s="249" t="s">
        <v>409</v>
      </c>
      <c r="L523" s="248">
        <v>1623.9</v>
      </c>
      <c r="M523" s="247">
        <v>1623.6</v>
      </c>
      <c r="N523" s="246">
        <v>0.3000000000001819</v>
      </c>
      <c r="O523" s="245">
        <v>99.98152595603177</v>
      </c>
    </row>
    <row r="524" spans="1:15" ht="21.75" customHeight="1">
      <c r="A524" s="244"/>
      <c r="B524" s="257"/>
      <c r="C524" s="256"/>
      <c r="D524" s="256"/>
      <c r="E524" s="263"/>
      <c r="F524" s="262" t="s">
        <v>1184</v>
      </c>
      <c r="G524" s="261"/>
      <c r="H524" s="252">
        <v>40</v>
      </c>
      <c r="I524" s="251">
        <v>1003</v>
      </c>
      <c r="J524" s="250">
        <v>4012802</v>
      </c>
      <c r="K524" s="249">
        <v>321</v>
      </c>
      <c r="L524" s="248">
        <v>1623.9</v>
      </c>
      <c r="M524" s="247">
        <v>1623.6</v>
      </c>
      <c r="N524" s="246">
        <v>0.3000000000001819</v>
      </c>
      <c r="O524" s="245">
        <v>99.98152595603177</v>
      </c>
    </row>
    <row r="525" spans="1:15" ht="12.75" customHeight="1">
      <c r="A525" s="244"/>
      <c r="B525" s="257"/>
      <c r="C525" s="255"/>
      <c r="D525" s="259" t="s">
        <v>1186</v>
      </c>
      <c r="E525" s="259"/>
      <c r="F525" s="259"/>
      <c r="G525" s="258"/>
      <c r="H525" s="252">
        <v>40</v>
      </c>
      <c r="I525" s="251">
        <v>1004</v>
      </c>
      <c r="J525" s="250" t="s">
        <v>409</v>
      </c>
      <c r="K525" s="249" t="s">
        <v>409</v>
      </c>
      <c r="L525" s="248">
        <v>111080.9</v>
      </c>
      <c r="M525" s="247">
        <v>80912.7</v>
      </c>
      <c r="N525" s="246">
        <v>30168.199999999997</v>
      </c>
      <c r="O525" s="245">
        <v>72.84123553194114</v>
      </c>
    </row>
    <row r="526" spans="1:15" ht="57" customHeight="1">
      <c r="A526" s="244"/>
      <c r="B526" s="257"/>
      <c r="C526" s="256"/>
      <c r="D526" s="255"/>
      <c r="E526" s="254" t="s">
        <v>1263</v>
      </c>
      <c r="F526" s="254"/>
      <c r="G526" s="253"/>
      <c r="H526" s="252">
        <v>40</v>
      </c>
      <c r="I526" s="251">
        <v>1004</v>
      </c>
      <c r="J526" s="250">
        <v>1125511</v>
      </c>
      <c r="K526" s="249" t="s">
        <v>409</v>
      </c>
      <c r="L526" s="248">
        <v>22786.3</v>
      </c>
      <c r="M526" s="247">
        <v>1627.6</v>
      </c>
      <c r="N526" s="246">
        <v>21158.7</v>
      </c>
      <c r="O526" s="245">
        <v>7.142888490013736</v>
      </c>
    </row>
    <row r="527" spans="1:15" ht="25.5" customHeight="1">
      <c r="A527" s="244"/>
      <c r="B527" s="257"/>
      <c r="C527" s="256"/>
      <c r="D527" s="256"/>
      <c r="E527" s="263"/>
      <c r="F527" s="262" t="s">
        <v>1259</v>
      </c>
      <c r="G527" s="261"/>
      <c r="H527" s="252">
        <v>40</v>
      </c>
      <c r="I527" s="251">
        <v>1004</v>
      </c>
      <c r="J527" s="250">
        <v>1125511</v>
      </c>
      <c r="K527" s="249">
        <v>323</v>
      </c>
      <c r="L527" s="248">
        <v>22786.3</v>
      </c>
      <c r="M527" s="247">
        <v>1627.6</v>
      </c>
      <c r="N527" s="246">
        <v>21158.7</v>
      </c>
      <c r="O527" s="245">
        <v>7.142888490013736</v>
      </c>
    </row>
    <row r="528" spans="1:15" ht="21.75" customHeight="1">
      <c r="A528" s="244"/>
      <c r="B528" s="257"/>
      <c r="C528" s="256"/>
      <c r="D528" s="255"/>
      <c r="E528" s="254" t="s">
        <v>1262</v>
      </c>
      <c r="F528" s="254"/>
      <c r="G528" s="253"/>
      <c r="H528" s="252">
        <v>40</v>
      </c>
      <c r="I528" s="251">
        <v>1004</v>
      </c>
      <c r="J528" s="250">
        <v>4035260</v>
      </c>
      <c r="K528" s="249" t="s">
        <v>409</v>
      </c>
      <c r="L528" s="248">
        <v>1743.3</v>
      </c>
      <c r="M528" s="247">
        <v>1743.2</v>
      </c>
      <c r="N528" s="246">
        <v>0.09999999999990905</v>
      </c>
      <c r="O528" s="245">
        <v>99.99426375265303</v>
      </c>
    </row>
    <row r="529" spans="1:15" ht="21.75" customHeight="1">
      <c r="A529" s="244"/>
      <c r="B529" s="257"/>
      <c r="C529" s="256"/>
      <c r="D529" s="256"/>
      <c r="E529" s="263"/>
      <c r="F529" s="262" t="s">
        <v>1260</v>
      </c>
      <c r="G529" s="261"/>
      <c r="H529" s="252">
        <v>40</v>
      </c>
      <c r="I529" s="251">
        <v>1004</v>
      </c>
      <c r="J529" s="250">
        <v>4035260</v>
      </c>
      <c r="K529" s="249">
        <v>313</v>
      </c>
      <c r="L529" s="248">
        <v>1743.3</v>
      </c>
      <c r="M529" s="247">
        <v>1743.2</v>
      </c>
      <c r="N529" s="246">
        <v>0.09999999999990905</v>
      </c>
      <c r="O529" s="245">
        <v>99.99426375265303</v>
      </c>
    </row>
    <row r="530" spans="1:15" ht="42.75" customHeight="1">
      <c r="A530" s="244"/>
      <c r="B530" s="257"/>
      <c r="C530" s="256"/>
      <c r="D530" s="255"/>
      <c r="E530" s="254" t="s">
        <v>1261</v>
      </c>
      <c r="F530" s="254"/>
      <c r="G530" s="253"/>
      <c r="H530" s="252">
        <v>40</v>
      </c>
      <c r="I530" s="251">
        <v>1004</v>
      </c>
      <c r="J530" s="250">
        <v>4035508</v>
      </c>
      <c r="K530" s="249" t="s">
        <v>409</v>
      </c>
      <c r="L530" s="248">
        <v>86551.3</v>
      </c>
      <c r="M530" s="247">
        <v>77541.9</v>
      </c>
      <c r="N530" s="246">
        <v>9009.400000000009</v>
      </c>
      <c r="O530" s="245">
        <v>89.59068205792403</v>
      </c>
    </row>
    <row r="531" spans="1:15" ht="21.75" customHeight="1">
      <c r="A531" s="244"/>
      <c r="B531" s="257"/>
      <c r="C531" s="256"/>
      <c r="D531" s="256"/>
      <c r="E531" s="263"/>
      <c r="F531" s="262" t="s">
        <v>1187</v>
      </c>
      <c r="G531" s="261"/>
      <c r="H531" s="252">
        <v>40</v>
      </c>
      <c r="I531" s="251">
        <v>1004</v>
      </c>
      <c r="J531" s="250">
        <v>4035508</v>
      </c>
      <c r="K531" s="249">
        <v>244</v>
      </c>
      <c r="L531" s="248">
        <v>30055.8</v>
      </c>
      <c r="M531" s="247">
        <v>21628.3</v>
      </c>
      <c r="N531" s="246">
        <v>8427.5</v>
      </c>
      <c r="O531" s="245">
        <v>71.96048682783356</v>
      </c>
    </row>
    <row r="532" spans="1:15" ht="21.75" customHeight="1">
      <c r="A532" s="244"/>
      <c r="B532" s="257"/>
      <c r="C532" s="256"/>
      <c r="D532" s="256"/>
      <c r="E532" s="263"/>
      <c r="F532" s="262" t="s">
        <v>1260</v>
      </c>
      <c r="G532" s="261"/>
      <c r="H532" s="252">
        <v>40</v>
      </c>
      <c r="I532" s="251">
        <v>1004</v>
      </c>
      <c r="J532" s="250">
        <v>4035508</v>
      </c>
      <c r="K532" s="249">
        <v>313</v>
      </c>
      <c r="L532" s="248">
        <v>55387.8</v>
      </c>
      <c r="M532" s="247">
        <v>55387.8</v>
      </c>
      <c r="N532" s="246">
        <v>0</v>
      </c>
      <c r="O532" s="245">
        <v>100</v>
      </c>
    </row>
    <row r="533" spans="1:15" ht="24" customHeight="1">
      <c r="A533" s="244"/>
      <c r="B533" s="257"/>
      <c r="C533" s="256"/>
      <c r="D533" s="256"/>
      <c r="E533" s="263"/>
      <c r="F533" s="262" t="s">
        <v>1259</v>
      </c>
      <c r="G533" s="261"/>
      <c r="H533" s="252">
        <v>40</v>
      </c>
      <c r="I533" s="251">
        <v>1004</v>
      </c>
      <c r="J533" s="250">
        <v>4035508</v>
      </c>
      <c r="K533" s="249">
        <v>323</v>
      </c>
      <c r="L533" s="248">
        <v>1107.7</v>
      </c>
      <c r="M533" s="247">
        <v>525.8</v>
      </c>
      <c r="N533" s="246">
        <v>581.9000000000001</v>
      </c>
      <c r="O533" s="245">
        <v>47.467725918570004</v>
      </c>
    </row>
    <row r="534" spans="1:15" ht="12.75" customHeight="1">
      <c r="A534" s="244"/>
      <c r="B534" s="257"/>
      <c r="C534" s="255"/>
      <c r="D534" s="259" t="s">
        <v>1258</v>
      </c>
      <c r="E534" s="259"/>
      <c r="F534" s="259"/>
      <c r="G534" s="258"/>
      <c r="H534" s="252">
        <v>40</v>
      </c>
      <c r="I534" s="251">
        <v>1006</v>
      </c>
      <c r="J534" s="250" t="s">
        <v>409</v>
      </c>
      <c r="K534" s="249" t="s">
        <v>409</v>
      </c>
      <c r="L534" s="248">
        <v>16996.1</v>
      </c>
      <c r="M534" s="247">
        <v>10494.2</v>
      </c>
      <c r="N534" s="246">
        <v>6501.899999999998</v>
      </c>
      <c r="O534" s="245">
        <v>61.74475320808892</v>
      </c>
    </row>
    <row r="535" spans="1:15" ht="32.25" customHeight="1">
      <c r="A535" s="244"/>
      <c r="B535" s="257"/>
      <c r="C535" s="256"/>
      <c r="D535" s="255"/>
      <c r="E535" s="254" t="s">
        <v>1257</v>
      </c>
      <c r="F535" s="254"/>
      <c r="G535" s="253"/>
      <c r="H535" s="252">
        <v>40</v>
      </c>
      <c r="I535" s="251">
        <v>1006</v>
      </c>
      <c r="J535" s="250">
        <v>402701</v>
      </c>
      <c r="K535" s="249" t="s">
        <v>409</v>
      </c>
      <c r="L535" s="248">
        <v>100</v>
      </c>
      <c r="M535" s="247">
        <v>100</v>
      </c>
      <c r="N535" s="246">
        <v>0</v>
      </c>
      <c r="O535" s="245">
        <v>100</v>
      </c>
    </row>
    <row r="536" spans="1:15" ht="21.75" customHeight="1">
      <c r="A536" s="244"/>
      <c r="B536" s="257"/>
      <c r="C536" s="256"/>
      <c r="D536" s="256"/>
      <c r="E536" s="263"/>
      <c r="F536" s="262" t="s">
        <v>1256</v>
      </c>
      <c r="G536" s="261"/>
      <c r="H536" s="252">
        <v>40</v>
      </c>
      <c r="I536" s="251">
        <v>1006</v>
      </c>
      <c r="J536" s="250">
        <v>402701</v>
      </c>
      <c r="K536" s="249">
        <v>630</v>
      </c>
      <c r="L536" s="248">
        <v>100</v>
      </c>
      <c r="M536" s="247">
        <v>100</v>
      </c>
      <c r="N536" s="246">
        <v>0</v>
      </c>
      <c r="O536" s="245">
        <v>100</v>
      </c>
    </row>
    <row r="537" spans="1:15" ht="32.25" customHeight="1">
      <c r="A537" s="244"/>
      <c r="B537" s="257"/>
      <c r="C537" s="256"/>
      <c r="D537" s="255"/>
      <c r="E537" s="254" t="s">
        <v>1238</v>
      </c>
      <c r="F537" s="254"/>
      <c r="G537" s="253"/>
      <c r="H537" s="252">
        <v>40</v>
      </c>
      <c r="I537" s="251">
        <v>1006</v>
      </c>
      <c r="J537" s="250">
        <v>1602501</v>
      </c>
      <c r="K537" s="249" t="s">
        <v>409</v>
      </c>
      <c r="L537" s="248">
        <v>0.9</v>
      </c>
      <c r="M537" s="247">
        <v>0.9</v>
      </c>
      <c r="N537" s="246">
        <v>0</v>
      </c>
      <c r="O537" s="245">
        <v>100</v>
      </c>
    </row>
    <row r="538" spans="1:15" ht="21.75" customHeight="1">
      <c r="A538" s="244"/>
      <c r="B538" s="257"/>
      <c r="C538" s="256"/>
      <c r="D538" s="256"/>
      <c r="E538" s="263"/>
      <c r="F538" s="262" t="s">
        <v>1240</v>
      </c>
      <c r="G538" s="261"/>
      <c r="H538" s="252">
        <v>40</v>
      </c>
      <c r="I538" s="251">
        <v>1006</v>
      </c>
      <c r="J538" s="250">
        <v>1602501</v>
      </c>
      <c r="K538" s="249">
        <v>414</v>
      </c>
      <c r="L538" s="248">
        <v>0.9</v>
      </c>
      <c r="M538" s="247">
        <v>0.9</v>
      </c>
      <c r="N538" s="246">
        <v>0</v>
      </c>
      <c r="O538" s="245">
        <v>100</v>
      </c>
    </row>
    <row r="539" spans="1:15" ht="15" customHeight="1">
      <c r="A539" s="244"/>
      <c r="B539" s="257"/>
      <c r="C539" s="256"/>
      <c r="D539" s="255"/>
      <c r="E539" s="263"/>
      <c r="F539" s="277"/>
      <c r="G539" s="276" t="s">
        <v>1255</v>
      </c>
      <c r="H539" s="252">
        <v>40</v>
      </c>
      <c r="I539" s="251">
        <v>1006</v>
      </c>
      <c r="J539" s="250">
        <v>1602501</v>
      </c>
      <c r="K539" s="249">
        <v>414</v>
      </c>
      <c r="L539" s="248">
        <v>0.9</v>
      </c>
      <c r="M539" s="247">
        <v>0.9</v>
      </c>
      <c r="N539" s="246">
        <v>0</v>
      </c>
      <c r="O539" s="245">
        <v>100</v>
      </c>
    </row>
    <row r="540" spans="1:15" ht="32.25" customHeight="1">
      <c r="A540" s="244"/>
      <c r="B540" s="257"/>
      <c r="C540" s="256"/>
      <c r="D540" s="255"/>
      <c r="E540" s="254" t="s">
        <v>1237</v>
      </c>
      <c r="F540" s="254"/>
      <c r="G540" s="253"/>
      <c r="H540" s="252">
        <v>40</v>
      </c>
      <c r="I540" s="251">
        <v>1006</v>
      </c>
      <c r="J540" s="250">
        <v>1605431</v>
      </c>
      <c r="K540" s="249" t="s">
        <v>409</v>
      </c>
      <c r="L540" s="248">
        <v>93.2</v>
      </c>
      <c r="M540" s="247">
        <v>93.2</v>
      </c>
      <c r="N540" s="246">
        <v>0</v>
      </c>
      <c r="O540" s="245">
        <v>100</v>
      </c>
    </row>
    <row r="541" spans="1:15" ht="21.75" customHeight="1">
      <c r="A541" s="244"/>
      <c r="B541" s="257"/>
      <c r="C541" s="256"/>
      <c r="D541" s="256"/>
      <c r="E541" s="263"/>
      <c r="F541" s="262" t="s">
        <v>1240</v>
      </c>
      <c r="G541" s="261"/>
      <c r="H541" s="252">
        <v>40</v>
      </c>
      <c r="I541" s="251">
        <v>1006</v>
      </c>
      <c r="J541" s="250">
        <v>1605431</v>
      </c>
      <c r="K541" s="249">
        <v>414</v>
      </c>
      <c r="L541" s="248">
        <v>93.2</v>
      </c>
      <c r="M541" s="247">
        <v>93.2</v>
      </c>
      <c r="N541" s="246">
        <v>0</v>
      </c>
      <c r="O541" s="245">
        <v>100</v>
      </c>
    </row>
    <row r="542" spans="1:15" ht="17.25" customHeight="1">
      <c r="A542" s="244"/>
      <c r="B542" s="257"/>
      <c r="C542" s="256"/>
      <c r="D542" s="255"/>
      <c r="E542" s="263"/>
      <c r="F542" s="277"/>
      <c r="G542" s="276" t="s">
        <v>1255</v>
      </c>
      <c r="H542" s="252">
        <v>40</v>
      </c>
      <c r="I542" s="251">
        <v>1006</v>
      </c>
      <c r="J542" s="250">
        <v>1605431</v>
      </c>
      <c r="K542" s="249">
        <v>414</v>
      </c>
      <c r="L542" s="248">
        <v>93.2</v>
      </c>
      <c r="M542" s="247">
        <v>93.2</v>
      </c>
      <c r="N542" s="246">
        <v>0</v>
      </c>
      <c r="O542" s="245">
        <v>100</v>
      </c>
    </row>
    <row r="543" spans="1:15" ht="53.25" customHeight="1">
      <c r="A543" s="244"/>
      <c r="B543" s="257"/>
      <c r="C543" s="256"/>
      <c r="D543" s="255"/>
      <c r="E543" s="254" t="s">
        <v>1254</v>
      </c>
      <c r="F543" s="254"/>
      <c r="G543" s="253"/>
      <c r="H543" s="252">
        <v>40</v>
      </c>
      <c r="I543" s="251">
        <v>1006</v>
      </c>
      <c r="J543" s="250">
        <v>2215509</v>
      </c>
      <c r="K543" s="249" t="s">
        <v>409</v>
      </c>
      <c r="L543" s="248">
        <v>16802</v>
      </c>
      <c r="M543" s="247">
        <v>10300.1</v>
      </c>
      <c r="N543" s="246">
        <v>6501.9</v>
      </c>
      <c r="O543" s="245">
        <v>61.30282109272706</v>
      </c>
    </row>
    <row r="544" spans="1:15" ht="21.75" customHeight="1">
      <c r="A544" s="244"/>
      <c r="B544" s="257"/>
      <c r="C544" s="256"/>
      <c r="D544" s="256"/>
      <c r="E544" s="263"/>
      <c r="F544" s="262" t="s">
        <v>1253</v>
      </c>
      <c r="G544" s="261"/>
      <c r="H544" s="252">
        <v>40</v>
      </c>
      <c r="I544" s="251">
        <v>1006</v>
      </c>
      <c r="J544" s="250">
        <v>2215509</v>
      </c>
      <c r="K544" s="249">
        <v>121</v>
      </c>
      <c r="L544" s="248">
        <v>14126.6</v>
      </c>
      <c r="M544" s="247">
        <v>9136.7</v>
      </c>
      <c r="N544" s="246">
        <v>4989.9</v>
      </c>
      <c r="O544" s="245">
        <v>64.67727549445726</v>
      </c>
    </row>
    <row r="545" spans="1:15" ht="21.75" customHeight="1">
      <c r="A545" s="244"/>
      <c r="B545" s="257"/>
      <c r="C545" s="256"/>
      <c r="D545" s="256"/>
      <c r="E545" s="263"/>
      <c r="F545" s="262" t="s">
        <v>1252</v>
      </c>
      <c r="G545" s="261"/>
      <c r="H545" s="252">
        <v>40</v>
      </c>
      <c r="I545" s="251">
        <v>1006</v>
      </c>
      <c r="J545" s="250">
        <v>2215509</v>
      </c>
      <c r="K545" s="249">
        <v>122</v>
      </c>
      <c r="L545" s="248">
        <v>504.1</v>
      </c>
      <c r="M545" s="247">
        <v>237</v>
      </c>
      <c r="N545" s="246">
        <v>267.1</v>
      </c>
      <c r="O545" s="245">
        <v>47.014481253719495</v>
      </c>
    </row>
    <row r="546" spans="1:15" ht="12.75" customHeight="1">
      <c r="A546" s="244"/>
      <c r="B546" s="257"/>
      <c r="C546" s="256"/>
      <c r="D546" s="256"/>
      <c r="E546" s="263"/>
      <c r="F546" s="262" t="s">
        <v>1192</v>
      </c>
      <c r="G546" s="261"/>
      <c r="H546" s="252">
        <v>40</v>
      </c>
      <c r="I546" s="251">
        <v>1006</v>
      </c>
      <c r="J546" s="250">
        <v>2215509</v>
      </c>
      <c r="K546" s="249">
        <v>242</v>
      </c>
      <c r="L546" s="248">
        <v>286.3</v>
      </c>
      <c r="M546" s="247">
        <v>149.7</v>
      </c>
      <c r="N546" s="246">
        <v>136.60000000000002</v>
      </c>
      <c r="O546" s="245">
        <v>52.28780998952147</v>
      </c>
    </row>
    <row r="547" spans="1:15" ht="21.75" customHeight="1">
      <c r="A547" s="244"/>
      <c r="B547" s="257"/>
      <c r="C547" s="256"/>
      <c r="D547" s="256"/>
      <c r="E547" s="263"/>
      <c r="F547" s="262" t="s">
        <v>1187</v>
      </c>
      <c r="G547" s="261"/>
      <c r="H547" s="252">
        <v>40</v>
      </c>
      <c r="I547" s="251">
        <v>1006</v>
      </c>
      <c r="J547" s="250">
        <v>2215509</v>
      </c>
      <c r="K547" s="249">
        <v>244</v>
      </c>
      <c r="L547" s="248">
        <v>1858</v>
      </c>
      <c r="M547" s="247">
        <v>772.3</v>
      </c>
      <c r="N547" s="246">
        <v>1085.7</v>
      </c>
      <c r="O547" s="245">
        <v>41.56620021528525</v>
      </c>
    </row>
    <row r="548" spans="1:15" ht="12.75" customHeight="1">
      <c r="A548" s="244"/>
      <c r="B548" s="257"/>
      <c r="C548" s="256"/>
      <c r="D548" s="256"/>
      <c r="E548" s="263"/>
      <c r="F548" s="262" t="s">
        <v>1251</v>
      </c>
      <c r="G548" s="261"/>
      <c r="H548" s="252">
        <v>40</v>
      </c>
      <c r="I548" s="251">
        <v>1006</v>
      </c>
      <c r="J548" s="250">
        <v>2215509</v>
      </c>
      <c r="K548" s="249">
        <v>851</v>
      </c>
      <c r="L548" s="248">
        <v>27</v>
      </c>
      <c r="M548" s="247">
        <v>4.4</v>
      </c>
      <c r="N548" s="246">
        <v>22.6</v>
      </c>
      <c r="O548" s="245">
        <v>16.296296296296298</v>
      </c>
    </row>
    <row r="549" spans="1:15" ht="12.75" customHeight="1">
      <c r="A549" s="244"/>
      <c r="B549" s="260"/>
      <c r="C549" s="259" t="s">
        <v>463</v>
      </c>
      <c r="D549" s="259"/>
      <c r="E549" s="259"/>
      <c r="F549" s="259"/>
      <c r="G549" s="258"/>
      <c r="H549" s="252">
        <v>40</v>
      </c>
      <c r="I549" s="251" t="s">
        <v>409</v>
      </c>
      <c r="J549" s="250" t="s">
        <v>409</v>
      </c>
      <c r="K549" s="249" t="s">
        <v>409</v>
      </c>
      <c r="L549" s="248">
        <v>280736.2</v>
      </c>
      <c r="M549" s="247">
        <v>196678</v>
      </c>
      <c r="N549" s="246">
        <v>84058.20000000001</v>
      </c>
      <c r="O549" s="245">
        <v>70.05794051497455</v>
      </c>
    </row>
    <row r="550" spans="1:15" ht="12.75" customHeight="1">
      <c r="A550" s="244"/>
      <c r="B550" s="257"/>
      <c r="C550" s="255"/>
      <c r="D550" s="259" t="s">
        <v>1250</v>
      </c>
      <c r="E550" s="259"/>
      <c r="F550" s="259"/>
      <c r="G550" s="258"/>
      <c r="H550" s="252">
        <v>40</v>
      </c>
      <c r="I550" s="251">
        <v>1101</v>
      </c>
      <c r="J550" s="250" t="s">
        <v>409</v>
      </c>
      <c r="K550" s="249" t="s">
        <v>409</v>
      </c>
      <c r="L550" s="248">
        <v>38578.4</v>
      </c>
      <c r="M550" s="247">
        <v>25418.1</v>
      </c>
      <c r="N550" s="246">
        <v>13160.300000000003</v>
      </c>
      <c r="O550" s="245">
        <v>65.88686933620885</v>
      </c>
    </row>
    <row r="551" spans="1:15" ht="32.25" customHeight="1">
      <c r="A551" s="244"/>
      <c r="B551" s="257"/>
      <c r="C551" s="256"/>
      <c r="D551" s="255"/>
      <c r="E551" s="254" t="s">
        <v>1249</v>
      </c>
      <c r="F551" s="254"/>
      <c r="G551" s="253"/>
      <c r="H551" s="252">
        <v>40</v>
      </c>
      <c r="I551" s="251">
        <v>1101</v>
      </c>
      <c r="J551" s="250">
        <v>910059</v>
      </c>
      <c r="K551" s="249" t="s">
        <v>409</v>
      </c>
      <c r="L551" s="248">
        <v>36271.5</v>
      </c>
      <c r="M551" s="247">
        <v>23995.5</v>
      </c>
      <c r="N551" s="246">
        <v>12276</v>
      </c>
      <c r="O551" s="245">
        <v>66.15524585418304</v>
      </c>
    </row>
    <row r="552" spans="1:15" ht="21.75" customHeight="1">
      <c r="A552" s="244"/>
      <c r="B552" s="257"/>
      <c r="C552" s="256"/>
      <c r="D552" s="256"/>
      <c r="E552" s="263"/>
      <c r="F552" s="262" t="s">
        <v>1203</v>
      </c>
      <c r="G552" s="261"/>
      <c r="H552" s="252">
        <v>40</v>
      </c>
      <c r="I552" s="251">
        <v>1101</v>
      </c>
      <c r="J552" s="250">
        <v>910059</v>
      </c>
      <c r="K552" s="249">
        <v>611</v>
      </c>
      <c r="L552" s="248">
        <v>34784.7</v>
      </c>
      <c r="M552" s="247">
        <v>22806.5</v>
      </c>
      <c r="N552" s="246">
        <v>11978.199999999997</v>
      </c>
      <c r="O552" s="245">
        <v>65.56474541968164</v>
      </c>
    </row>
    <row r="553" spans="1:15" ht="12.75" customHeight="1">
      <c r="A553" s="244"/>
      <c r="B553" s="257"/>
      <c r="C553" s="256"/>
      <c r="D553" s="256"/>
      <c r="E553" s="263"/>
      <c r="F553" s="262" t="s">
        <v>1196</v>
      </c>
      <c r="G553" s="261"/>
      <c r="H553" s="252">
        <v>40</v>
      </c>
      <c r="I553" s="251">
        <v>1101</v>
      </c>
      <c r="J553" s="250">
        <v>910059</v>
      </c>
      <c r="K553" s="249">
        <v>612</v>
      </c>
      <c r="L553" s="248">
        <v>1486.8</v>
      </c>
      <c r="M553" s="247">
        <v>1189</v>
      </c>
      <c r="N553" s="246">
        <v>297.79999999999995</v>
      </c>
      <c r="O553" s="245">
        <v>79.97040624159268</v>
      </c>
    </row>
    <row r="554" spans="1:15" ht="32.25" customHeight="1">
      <c r="A554" s="244"/>
      <c r="B554" s="257"/>
      <c r="C554" s="256"/>
      <c r="D554" s="255"/>
      <c r="E554" s="254" t="s">
        <v>1245</v>
      </c>
      <c r="F554" s="254"/>
      <c r="G554" s="253"/>
      <c r="H554" s="252">
        <v>40</v>
      </c>
      <c r="I554" s="251">
        <v>1101</v>
      </c>
      <c r="J554" s="250">
        <v>912501</v>
      </c>
      <c r="K554" s="249" t="s">
        <v>409</v>
      </c>
      <c r="L554" s="248">
        <v>605.4</v>
      </c>
      <c r="M554" s="247">
        <v>404.6</v>
      </c>
      <c r="N554" s="246">
        <v>200.79999999999995</v>
      </c>
      <c r="O554" s="245">
        <v>66.83184671291708</v>
      </c>
    </row>
    <row r="555" spans="1:15" ht="12.75" customHeight="1">
      <c r="A555" s="244"/>
      <c r="B555" s="257"/>
      <c r="C555" s="256"/>
      <c r="D555" s="256"/>
      <c r="E555" s="263"/>
      <c r="F555" s="262" t="s">
        <v>1196</v>
      </c>
      <c r="G555" s="261"/>
      <c r="H555" s="252">
        <v>40</v>
      </c>
      <c r="I555" s="251">
        <v>1101</v>
      </c>
      <c r="J555" s="250">
        <v>912501</v>
      </c>
      <c r="K555" s="249">
        <v>612</v>
      </c>
      <c r="L555" s="248">
        <v>605.4</v>
      </c>
      <c r="M555" s="247">
        <v>404.6</v>
      </c>
      <c r="N555" s="246">
        <v>200.79999999999995</v>
      </c>
      <c r="O555" s="245">
        <v>66.83184671291708</v>
      </c>
    </row>
    <row r="556" spans="1:15" ht="32.25" customHeight="1">
      <c r="A556" s="244"/>
      <c r="B556" s="257"/>
      <c r="C556" s="256"/>
      <c r="D556" s="255"/>
      <c r="E556" s="254" t="s">
        <v>1248</v>
      </c>
      <c r="F556" s="254"/>
      <c r="G556" s="253"/>
      <c r="H556" s="252">
        <v>40</v>
      </c>
      <c r="I556" s="251">
        <v>1101</v>
      </c>
      <c r="J556" s="250">
        <v>915608</v>
      </c>
      <c r="K556" s="249" t="s">
        <v>409</v>
      </c>
      <c r="L556" s="248">
        <v>209.3</v>
      </c>
      <c r="M556" s="247">
        <v>70.2</v>
      </c>
      <c r="N556" s="246">
        <v>139.10000000000002</v>
      </c>
      <c r="O556" s="245">
        <v>33.54037267080746</v>
      </c>
    </row>
    <row r="557" spans="1:15" ht="12.75" customHeight="1">
      <c r="A557" s="244"/>
      <c r="B557" s="257"/>
      <c r="C557" s="256"/>
      <c r="D557" s="256"/>
      <c r="E557" s="263"/>
      <c r="F557" s="262" t="s">
        <v>1196</v>
      </c>
      <c r="G557" s="261"/>
      <c r="H557" s="252">
        <v>40</v>
      </c>
      <c r="I557" s="251">
        <v>1101</v>
      </c>
      <c r="J557" s="250">
        <v>915608</v>
      </c>
      <c r="K557" s="249">
        <v>612</v>
      </c>
      <c r="L557" s="248">
        <v>209.3</v>
      </c>
      <c r="M557" s="247">
        <v>70.2</v>
      </c>
      <c r="N557" s="246">
        <v>139.10000000000002</v>
      </c>
      <c r="O557" s="245">
        <v>33.54037267080746</v>
      </c>
    </row>
    <row r="558" spans="1:15" ht="32.25" customHeight="1">
      <c r="A558" s="244"/>
      <c r="B558" s="257"/>
      <c r="C558" s="256"/>
      <c r="D558" s="255"/>
      <c r="E558" s="254" t="s">
        <v>1247</v>
      </c>
      <c r="F558" s="254"/>
      <c r="G558" s="253"/>
      <c r="H558" s="252">
        <v>40</v>
      </c>
      <c r="I558" s="251">
        <v>1101</v>
      </c>
      <c r="J558" s="250">
        <v>922501</v>
      </c>
      <c r="K558" s="249" t="s">
        <v>409</v>
      </c>
      <c r="L558" s="248">
        <v>1427.2</v>
      </c>
      <c r="M558" s="247">
        <v>889.4</v>
      </c>
      <c r="N558" s="246">
        <v>537.8000000000001</v>
      </c>
      <c r="O558" s="245">
        <v>62.31782511210761</v>
      </c>
    </row>
    <row r="559" spans="1:15" ht="12.75" customHeight="1">
      <c r="A559" s="244"/>
      <c r="B559" s="257"/>
      <c r="C559" s="256"/>
      <c r="D559" s="256"/>
      <c r="E559" s="263"/>
      <c r="F559" s="262" t="s">
        <v>1196</v>
      </c>
      <c r="G559" s="261"/>
      <c r="H559" s="252">
        <v>40</v>
      </c>
      <c r="I559" s="251">
        <v>1101</v>
      </c>
      <c r="J559" s="250">
        <v>922501</v>
      </c>
      <c r="K559" s="249">
        <v>612</v>
      </c>
      <c r="L559" s="248">
        <v>1427.2</v>
      </c>
      <c r="M559" s="247">
        <v>889.4</v>
      </c>
      <c r="N559" s="246">
        <v>537.8000000000001</v>
      </c>
      <c r="O559" s="245">
        <v>62.31782511210761</v>
      </c>
    </row>
    <row r="560" spans="1:15" ht="42.75" customHeight="1">
      <c r="A560" s="244"/>
      <c r="B560" s="257"/>
      <c r="C560" s="256"/>
      <c r="D560" s="255"/>
      <c r="E560" s="254" t="s">
        <v>1206</v>
      </c>
      <c r="F560" s="254"/>
      <c r="G560" s="253"/>
      <c r="H560" s="252">
        <v>40</v>
      </c>
      <c r="I560" s="251">
        <v>1101</v>
      </c>
      <c r="J560" s="250">
        <v>1722501</v>
      </c>
      <c r="K560" s="249" t="s">
        <v>409</v>
      </c>
      <c r="L560" s="248">
        <v>40</v>
      </c>
      <c r="M560" s="247">
        <v>40</v>
      </c>
      <c r="N560" s="246">
        <v>0</v>
      </c>
      <c r="O560" s="245">
        <v>100</v>
      </c>
    </row>
    <row r="561" spans="1:15" ht="12.75" customHeight="1">
      <c r="A561" s="244"/>
      <c r="B561" s="257"/>
      <c r="C561" s="256"/>
      <c r="D561" s="256"/>
      <c r="E561" s="263"/>
      <c r="F561" s="262" t="s">
        <v>1196</v>
      </c>
      <c r="G561" s="261"/>
      <c r="H561" s="252">
        <v>40</v>
      </c>
      <c r="I561" s="251">
        <v>1101</v>
      </c>
      <c r="J561" s="250">
        <v>1722501</v>
      </c>
      <c r="K561" s="249">
        <v>612</v>
      </c>
      <c r="L561" s="248">
        <v>40</v>
      </c>
      <c r="M561" s="247">
        <v>40</v>
      </c>
      <c r="N561" s="246">
        <v>0</v>
      </c>
      <c r="O561" s="245">
        <v>100</v>
      </c>
    </row>
    <row r="562" spans="1:15" ht="32.25" customHeight="1">
      <c r="A562" s="244"/>
      <c r="B562" s="257"/>
      <c r="C562" s="256"/>
      <c r="D562" s="255"/>
      <c r="E562" s="254" t="s">
        <v>1197</v>
      </c>
      <c r="F562" s="254"/>
      <c r="G562" s="253"/>
      <c r="H562" s="252">
        <v>40</v>
      </c>
      <c r="I562" s="251">
        <v>1101</v>
      </c>
      <c r="J562" s="250">
        <v>1802501</v>
      </c>
      <c r="K562" s="249" t="s">
        <v>409</v>
      </c>
      <c r="L562" s="248">
        <v>25</v>
      </c>
      <c r="M562" s="247">
        <v>18.4</v>
      </c>
      <c r="N562" s="246">
        <v>6.600000000000001</v>
      </c>
      <c r="O562" s="245">
        <v>73.6</v>
      </c>
    </row>
    <row r="563" spans="1:15" ht="12.75" customHeight="1">
      <c r="A563" s="244"/>
      <c r="B563" s="257"/>
      <c r="C563" s="256"/>
      <c r="D563" s="256"/>
      <c r="E563" s="263"/>
      <c r="F563" s="262" t="s">
        <v>1196</v>
      </c>
      <c r="G563" s="261"/>
      <c r="H563" s="252">
        <v>40</v>
      </c>
      <c r="I563" s="251">
        <v>1101</v>
      </c>
      <c r="J563" s="250">
        <v>1802501</v>
      </c>
      <c r="K563" s="249">
        <v>612</v>
      </c>
      <c r="L563" s="248">
        <v>25</v>
      </c>
      <c r="M563" s="247">
        <v>18.4</v>
      </c>
      <c r="N563" s="246">
        <v>6.600000000000001</v>
      </c>
      <c r="O563" s="245">
        <v>73.6</v>
      </c>
    </row>
    <row r="564" spans="1:15" ht="12.75" customHeight="1">
      <c r="A564" s="244"/>
      <c r="B564" s="257"/>
      <c r="C564" s="255"/>
      <c r="D564" s="259" t="s">
        <v>1246</v>
      </c>
      <c r="E564" s="259"/>
      <c r="F564" s="259"/>
      <c r="G564" s="258"/>
      <c r="H564" s="252">
        <v>40</v>
      </c>
      <c r="I564" s="251">
        <v>1102</v>
      </c>
      <c r="J564" s="250" t="s">
        <v>409</v>
      </c>
      <c r="K564" s="249" t="s">
        <v>409</v>
      </c>
      <c r="L564" s="248">
        <v>242084.9</v>
      </c>
      <c r="M564" s="247">
        <v>171236.4</v>
      </c>
      <c r="N564" s="246">
        <v>70848.5</v>
      </c>
      <c r="O564" s="245">
        <v>70.73402760766987</v>
      </c>
    </row>
    <row r="565" spans="1:15" ht="32.25" customHeight="1" hidden="1">
      <c r="A565" s="244"/>
      <c r="B565" s="257"/>
      <c r="C565" s="256"/>
      <c r="D565" s="255"/>
      <c r="E565" s="254" t="s">
        <v>1245</v>
      </c>
      <c r="F565" s="254"/>
      <c r="G565" s="253"/>
      <c r="H565" s="252">
        <v>40</v>
      </c>
      <c r="I565" s="251">
        <v>1102</v>
      </c>
      <c r="J565" s="250">
        <v>912501</v>
      </c>
      <c r="K565" s="249" t="s">
        <v>409</v>
      </c>
      <c r="L565" s="248">
        <v>0</v>
      </c>
      <c r="M565" s="247">
        <v>0</v>
      </c>
      <c r="N565" s="246">
        <v>0</v>
      </c>
      <c r="O565" s="245"/>
    </row>
    <row r="566" spans="1:15" ht="21.75" customHeight="1" hidden="1">
      <c r="A566" s="244"/>
      <c r="B566" s="257"/>
      <c r="C566" s="256"/>
      <c r="D566" s="256"/>
      <c r="E566" s="263"/>
      <c r="F566" s="262" t="s">
        <v>1187</v>
      </c>
      <c r="G566" s="261"/>
      <c r="H566" s="252">
        <v>40</v>
      </c>
      <c r="I566" s="251">
        <v>1102</v>
      </c>
      <c r="J566" s="250">
        <v>912501</v>
      </c>
      <c r="K566" s="249">
        <v>244</v>
      </c>
      <c r="L566" s="248">
        <v>0</v>
      </c>
      <c r="M566" s="247">
        <v>0</v>
      </c>
      <c r="N566" s="246">
        <v>0</v>
      </c>
      <c r="O566" s="245"/>
    </row>
    <row r="567" spans="1:15" ht="32.25" customHeight="1">
      <c r="A567" s="244"/>
      <c r="B567" s="257"/>
      <c r="C567" s="256"/>
      <c r="D567" s="255"/>
      <c r="E567" s="254" t="s">
        <v>1244</v>
      </c>
      <c r="F567" s="254"/>
      <c r="G567" s="253"/>
      <c r="H567" s="252">
        <v>40</v>
      </c>
      <c r="I567" s="251">
        <v>1102</v>
      </c>
      <c r="J567" s="250">
        <v>912601</v>
      </c>
      <c r="K567" s="249" t="s">
        <v>409</v>
      </c>
      <c r="L567" s="248">
        <v>12319</v>
      </c>
      <c r="M567" s="247">
        <v>8611.9</v>
      </c>
      <c r="N567" s="246">
        <v>3707.1000000000004</v>
      </c>
      <c r="O567" s="245">
        <v>69.9074600211056</v>
      </c>
    </row>
    <row r="568" spans="1:15" ht="21.75" customHeight="1">
      <c r="A568" s="244"/>
      <c r="B568" s="257"/>
      <c r="C568" s="256"/>
      <c r="D568" s="256"/>
      <c r="E568" s="263"/>
      <c r="F568" s="262" t="s">
        <v>1240</v>
      </c>
      <c r="G568" s="261"/>
      <c r="H568" s="252">
        <v>40</v>
      </c>
      <c r="I568" s="251">
        <v>1102</v>
      </c>
      <c r="J568" s="250">
        <v>912601</v>
      </c>
      <c r="K568" s="249">
        <v>414</v>
      </c>
      <c r="L568" s="248">
        <v>12319</v>
      </c>
      <c r="M568" s="247">
        <v>8611.9</v>
      </c>
      <c r="N568" s="246">
        <v>3707.1000000000004</v>
      </c>
      <c r="O568" s="245">
        <v>69.9074600211056</v>
      </c>
    </row>
    <row r="569" spans="1:15" ht="21.75" customHeight="1">
      <c r="A569" s="244"/>
      <c r="B569" s="257"/>
      <c r="C569" s="256"/>
      <c r="D569" s="255"/>
      <c r="E569" s="263"/>
      <c r="F569" s="277"/>
      <c r="G569" s="276" t="s">
        <v>1242</v>
      </c>
      <c r="H569" s="252">
        <v>40</v>
      </c>
      <c r="I569" s="251">
        <v>1102</v>
      </c>
      <c r="J569" s="250">
        <v>912601</v>
      </c>
      <c r="K569" s="249">
        <v>414</v>
      </c>
      <c r="L569" s="248">
        <v>12290</v>
      </c>
      <c r="M569" s="247">
        <v>8611.9</v>
      </c>
      <c r="N569" s="246">
        <v>3707.1000000000004</v>
      </c>
      <c r="O569" s="245">
        <v>70</v>
      </c>
    </row>
    <row r="570" spans="1:15" ht="21.75" customHeight="1">
      <c r="A570" s="244"/>
      <c r="B570" s="257"/>
      <c r="C570" s="256"/>
      <c r="D570" s="255"/>
      <c r="E570" s="263"/>
      <c r="F570" s="277"/>
      <c r="G570" s="276" t="s">
        <v>1239</v>
      </c>
      <c r="H570" s="252">
        <v>40</v>
      </c>
      <c r="I570" s="251">
        <v>1102</v>
      </c>
      <c r="J570" s="250">
        <v>912601</v>
      </c>
      <c r="K570" s="249">
        <v>414</v>
      </c>
      <c r="L570" s="248">
        <v>29</v>
      </c>
      <c r="M570" s="247">
        <v>0</v>
      </c>
      <c r="N570" s="246">
        <v>3707.1000000000004</v>
      </c>
      <c r="O570" s="245">
        <v>0</v>
      </c>
    </row>
    <row r="571" spans="1:15" ht="32.25" customHeight="1">
      <c r="A571" s="244"/>
      <c r="B571" s="257"/>
      <c r="C571" s="256"/>
      <c r="D571" s="255"/>
      <c r="E571" s="254" t="s">
        <v>1243</v>
      </c>
      <c r="F571" s="254"/>
      <c r="G571" s="253"/>
      <c r="H571" s="252">
        <v>40</v>
      </c>
      <c r="I571" s="251">
        <v>1102</v>
      </c>
      <c r="J571" s="250">
        <v>915409</v>
      </c>
      <c r="K571" s="249" t="s">
        <v>409</v>
      </c>
      <c r="L571" s="248">
        <v>226540</v>
      </c>
      <c r="M571" s="247">
        <v>162471.4</v>
      </c>
      <c r="N571" s="246">
        <v>64068.600000000006</v>
      </c>
      <c r="O571" s="245">
        <v>71.71863688531826</v>
      </c>
    </row>
    <row r="572" spans="1:15" ht="21.75" customHeight="1">
      <c r="A572" s="244"/>
      <c r="B572" s="257"/>
      <c r="C572" s="256"/>
      <c r="D572" s="256"/>
      <c r="E572" s="263"/>
      <c r="F572" s="262" t="s">
        <v>1240</v>
      </c>
      <c r="G572" s="261"/>
      <c r="H572" s="252">
        <v>40</v>
      </c>
      <c r="I572" s="251">
        <v>1102</v>
      </c>
      <c r="J572" s="250">
        <v>915409</v>
      </c>
      <c r="K572" s="249">
        <v>414</v>
      </c>
      <c r="L572" s="248">
        <v>226540</v>
      </c>
      <c r="M572" s="247">
        <v>162471.4</v>
      </c>
      <c r="N572" s="246">
        <v>64068.600000000006</v>
      </c>
      <c r="O572" s="245">
        <v>71.71863688531826</v>
      </c>
    </row>
    <row r="573" spans="1:15" ht="21.75" customHeight="1">
      <c r="A573" s="244"/>
      <c r="B573" s="257"/>
      <c r="C573" s="256"/>
      <c r="D573" s="255"/>
      <c r="E573" s="263"/>
      <c r="F573" s="277"/>
      <c r="G573" s="276" t="s">
        <v>1242</v>
      </c>
      <c r="H573" s="252">
        <v>40</v>
      </c>
      <c r="I573" s="251">
        <v>1102</v>
      </c>
      <c r="J573" s="250">
        <v>915409</v>
      </c>
      <c r="K573" s="249">
        <v>414</v>
      </c>
      <c r="L573" s="248">
        <v>226540</v>
      </c>
      <c r="M573" s="247">
        <v>162471.4</v>
      </c>
      <c r="N573" s="246">
        <v>64068.600000000006</v>
      </c>
      <c r="O573" s="245">
        <v>71.71863688531826</v>
      </c>
    </row>
    <row r="574" spans="1:15" ht="32.25" customHeight="1">
      <c r="A574" s="244"/>
      <c r="B574" s="257"/>
      <c r="C574" s="256"/>
      <c r="D574" s="255"/>
      <c r="E574" s="254" t="s">
        <v>1241</v>
      </c>
      <c r="F574" s="254"/>
      <c r="G574" s="253"/>
      <c r="H574" s="252">
        <v>40</v>
      </c>
      <c r="I574" s="251">
        <v>1102</v>
      </c>
      <c r="J574" s="250">
        <v>915431</v>
      </c>
      <c r="K574" s="249" t="s">
        <v>409</v>
      </c>
      <c r="L574" s="248">
        <v>2871</v>
      </c>
      <c r="M574" s="247">
        <v>0</v>
      </c>
      <c r="N574" s="246">
        <v>2871</v>
      </c>
      <c r="O574" s="245">
        <v>0</v>
      </c>
    </row>
    <row r="575" spans="1:15" ht="21.75" customHeight="1">
      <c r="A575" s="244"/>
      <c r="B575" s="257"/>
      <c r="C575" s="256"/>
      <c r="D575" s="256"/>
      <c r="E575" s="263"/>
      <c r="F575" s="262" t="s">
        <v>1240</v>
      </c>
      <c r="G575" s="261"/>
      <c r="H575" s="252">
        <v>40</v>
      </c>
      <c r="I575" s="251">
        <v>1102</v>
      </c>
      <c r="J575" s="250">
        <v>915431</v>
      </c>
      <c r="K575" s="249">
        <v>414</v>
      </c>
      <c r="L575" s="248">
        <v>2871</v>
      </c>
      <c r="M575" s="247">
        <v>0</v>
      </c>
      <c r="N575" s="246">
        <v>2871</v>
      </c>
      <c r="O575" s="245">
        <v>0</v>
      </c>
    </row>
    <row r="576" spans="1:15" ht="21.75" customHeight="1">
      <c r="A576" s="244"/>
      <c r="B576" s="257"/>
      <c r="C576" s="256"/>
      <c r="D576" s="255"/>
      <c r="E576" s="263"/>
      <c r="F576" s="277"/>
      <c r="G576" s="276" t="s">
        <v>1239</v>
      </c>
      <c r="H576" s="252">
        <v>40</v>
      </c>
      <c r="I576" s="251">
        <v>1102</v>
      </c>
      <c r="J576" s="250">
        <v>915431</v>
      </c>
      <c r="K576" s="249">
        <v>414</v>
      </c>
      <c r="L576" s="248">
        <v>2871</v>
      </c>
      <c r="M576" s="247">
        <v>0</v>
      </c>
      <c r="N576" s="246">
        <v>2871</v>
      </c>
      <c r="O576" s="245">
        <v>0</v>
      </c>
    </row>
    <row r="577" spans="1:15" ht="32.25" customHeight="1">
      <c r="A577" s="244"/>
      <c r="B577" s="257"/>
      <c r="C577" s="256"/>
      <c r="D577" s="255"/>
      <c r="E577" s="254" t="s">
        <v>1238</v>
      </c>
      <c r="F577" s="254"/>
      <c r="G577" s="253"/>
      <c r="H577" s="252">
        <v>40</v>
      </c>
      <c r="I577" s="251">
        <v>1102</v>
      </c>
      <c r="J577" s="250">
        <v>1602501</v>
      </c>
      <c r="K577" s="249" t="s">
        <v>409</v>
      </c>
      <c r="L577" s="248">
        <v>3.7</v>
      </c>
      <c r="M577" s="247">
        <v>1.5</v>
      </c>
      <c r="N577" s="246">
        <v>2.2</v>
      </c>
      <c r="O577" s="245">
        <v>40.54054054054054</v>
      </c>
    </row>
    <row r="578" spans="1:15" ht="21.75" customHeight="1">
      <c r="A578" s="244"/>
      <c r="B578" s="257"/>
      <c r="C578" s="256"/>
      <c r="D578" s="256"/>
      <c r="E578" s="263"/>
      <c r="F578" s="262" t="s">
        <v>1187</v>
      </c>
      <c r="G578" s="261"/>
      <c r="H578" s="252">
        <v>40</v>
      </c>
      <c r="I578" s="251">
        <v>1102</v>
      </c>
      <c r="J578" s="250">
        <v>1602501</v>
      </c>
      <c r="K578" s="249">
        <v>244</v>
      </c>
      <c r="L578" s="248">
        <v>3.7</v>
      </c>
      <c r="M578" s="247">
        <v>1.5</v>
      </c>
      <c r="N578" s="246">
        <v>2.2</v>
      </c>
      <c r="O578" s="245">
        <v>40.54054054054054</v>
      </c>
    </row>
    <row r="579" spans="1:15" ht="32.25" customHeight="1">
      <c r="A579" s="244"/>
      <c r="B579" s="257"/>
      <c r="C579" s="256"/>
      <c r="D579" s="255"/>
      <c r="E579" s="254" t="s">
        <v>1237</v>
      </c>
      <c r="F579" s="254"/>
      <c r="G579" s="253"/>
      <c r="H579" s="252">
        <v>40</v>
      </c>
      <c r="I579" s="251">
        <v>1102</v>
      </c>
      <c r="J579" s="250">
        <v>1605431</v>
      </c>
      <c r="K579" s="249" t="s">
        <v>409</v>
      </c>
      <c r="L579" s="248">
        <v>351.2</v>
      </c>
      <c r="M579" s="247">
        <v>151.6</v>
      </c>
      <c r="N579" s="246">
        <v>199.6</v>
      </c>
      <c r="O579" s="245">
        <v>43.16628701594533</v>
      </c>
    </row>
    <row r="580" spans="1:15" ht="21.75" customHeight="1">
      <c r="A580" s="244"/>
      <c r="B580" s="257"/>
      <c r="C580" s="256"/>
      <c r="D580" s="256"/>
      <c r="E580" s="263"/>
      <c r="F580" s="262" t="s">
        <v>1187</v>
      </c>
      <c r="G580" s="261"/>
      <c r="H580" s="252">
        <v>40</v>
      </c>
      <c r="I580" s="251">
        <v>1102</v>
      </c>
      <c r="J580" s="250">
        <v>1605431</v>
      </c>
      <c r="K580" s="249">
        <v>244</v>
      </c>
      <c r="L580" s="248">
        <v>351.2</v>
      </c>
      <c r="M580" s="247">
        <v>151.6</v>
      </c>
      <c r="N580" s="246">
        <v>199.6</v>
      </c>
      <c r="O580" s="245">
        <v>43.16628701594533</v>
      </c>
    </row>
    <row r="581" spans="1:15" ht="12.75" customHeight="1">
      <c r="A581" s="244"/>
      <c r="B581" s="257"/>
      <c r="C581" s="255"/>
      <c r="D581" s="259" t="s">
        <v>1236</v>
      </c>
      <c r="E581" s="259"/>
      <c r="F581" s="259"/>
      <c r="G581" s="258"/>
      <c r="H581" s="252">
        <v>40</v>
      </c>
      <c r="I581" s="251">
        <v>1105</v>
      </c>
      <c r="J581" s="250" t="s">
        <v>409</v>
      </c>
      <c r="K581" s="249" t="s">
        <v>409</v>
      </c>
      <c r="L581" s="248">
        <v>72.9</v>
      </c>
      <c r="M581" s="247">
        <v>23.5</v>
      </c>
      <c r="N581" s="246">
        <v>49.400000000000006</v>
      </c>
      <c r="O581" s="245">
        <v>32.23593964334705</v>
      </c>
    </row>
    <row r="582" spans="1:15" ht="42.75" customHeight="1">
      <c r="A582" s="244"/>
      <c r="B582" s="257"/>
      <c r="C582" s="256"/>
      <c r="D582" s="255"/>
      <c r="E582" s="254" t="s">
        <v>1235</v>
      </c>
      <c r="F582" s="254"/>
      <c r="G582" s="253"/>
      <c r="H582" s="252">
        <v>40</v>
      </c>
      <c r="I582" s="251">
        <v>1105</v>
      </c>
      <c r="J582" s="250">
        <v>925530</v>
      </c>
      <c r="K582" s="249" t="s">
        <v>409</v>
      </c>
      <c r="L582" s="248">
        <v>72.9</v>
      </c>
      <c r="M582" s="247">
        <v>23.5</v>
      </c>
      <c r="N582" s="246">
        <v>49.400000000000006</v>
      </c>
      <c r="O582" s="245">
        <v>32.23593964334705</v>
      </c>
    </row>
    <row r="583" spans="1:15" ht="21.75" customHeight="1">
      <c r="A583" s="244"/>
      <c r="B583" s="257"/>
      <c r="C583" s="256"/>
      <c r="D583" s="256"/>
      <c r="E583" s="263"/>
      <c r="F583" s="262" t="s">
        <v>1187</v>
      </c>
      <c r="G583" s="261"/>
      <c r="H583" s="252">
        <v>40</v>
      </c>
      <c r="I583" s="251">
        <v>1105</v>
      </c>
      <c r="J583" s="250">
        <v>925530</v>
      </c>
      <c r="K583" s="249">
        <v>244</v>
      </c>
      <c r="L583" s="248">
        <v>72.9</v>
      </c>
      <c r="M583" s="247">
        <v>23.5</v>
      </c>
      <c r="N583" s="246">
        <v>49.400000000000006</v>
      </c>
      <c r="O583" s="245">
        <v>32.23593964334705</v>
      </c>
    </row>
    <row r="584" spans="1:15" ht="12.75" customHeight="1">
      <c r="A584" s="244"/>
      <c r="B584" s="260"/>
      <c r="C584" s="259" t="s">
        <v>433</v>
      </c>
      <c r="D584" s="259"/>
      <c r="E584" s="259"/>
      <c r="F584" s="259"/>
      <c r="G584" s="258"/>
      <c r="H584" s="252">
        <v>40</v>
      </c>
      <c r="I584" s="251" t="s">
        <v>409</v>
      </c>
      <c r="J584" s="250" t="s">
        <v>409</v>
      </c>
      <c r="K584" s="249" t="s">
        <v>409</v>
      </c>
      <c r="L584" s="248">
        <v>11695.5</v>
      </c>
      <c r="M584" s="247">
        <v>7813.9</v>
      </c>
      <c r="N584" s="246">
        <v>3881.6000000000004</v>
      </c>
      <c r="O584" s="245">
        <v>66.8111666880424</v>
      </c>
    </row>
    <row r="585" spans="1:15" ht="12.75" customHeight="1">
      <c r="A585" s="244"/>
      <c r="B585" s="257"/>
      <c r="C585" s="255"/>
      <c r="D585" s="259" t="s">
        <v>1234</v>
      </c>
      <c r="E585" s="259"/>
      <c r="F585" s="259"/>
      <c r="G585" s="258"/>
      <c r="H585" s="252">
        <v>40</v>
      </c>
      <c r="I585" s="251">
        <v>1202</v>
      </c>
      <c r="J585" s="250" t="s">
        <v>409</v>
      </c>
      <c r="K585" s="249" t="s">
        <v>409</v>
      </c>
      <c r="L585" s="248">
        <v>6125.5</v>
      </c>
      <c r="M585" s="247">
        <v>3980.7</v>
      </c>
      <c r="N585" s="246">
        <v>2144.8</v>
      </c>
      <c r="O585" s="245">
        <v>64.98571545179985</v>
      </c>
    </row>
    <row r="586" spans="1:15" ht="32.25" customHeight="1">
      <c r="A586" s="244"/>
      <c r="B586" s="257"/>
      <c r="C586" s="256"/>
      <c r="D586" s="255"/>
      <c r="E586" s="254" t="s">
        <v>1233</v>
      </c>
      <c r="F586" s="254"/>
      <c r="G586" s="253"/>
      <c r="H586" s="252">
        <v>40</v>
      </c>
      <c r="I586" s="251">
        <v>1202</v>
      </c>
      <c r="J586" s="250">
        <v>800059</v>
      </c>
      <c r="K586" s="249" t="s">
        <v>409</v>
      </c>
      <c r="L586" s="248">
        <v>6125.5</v>
      </c>
      <c r="M586" s="247">
        <v>3980.7</v>
      </c>
      <c r="N586" s="246">
        <v>2144.8</v>
      </c>
      <c r="O586" s="245">
        <v>64.98571545179985</v>
      </c>
    </row>
    <row r="587" spans="1:15" ht="21.75" customHeight="1">
      <c r="A587" s="244"/>
      <c r="B587" s="257"/>
      <c r="C587" s="256"/>
      <c r="D587" s="256"/>
      <c r="E587" s="263"/>
      <c r="F587" s="262" t="s">
        <v>1203</v>
      </c>
      <c r="G587" s="261"/>
      <c r="H587" s="252">
        <v>40</v>
      </c>
      <c r="I587" s="251">
        <v>1202</v>
      </c>
      <c r="J587" s="250">
        <v>800059</v>
      </c>
      <c r="K587" s="249">
        <v>611</v>
      </c>
      <c r="L587" s="248">
        <v>5869.9</v>
      </c>
      <c r="M587" s="247">
        <v>3776.9</v>
      </c>
      <c r="N587" s="246">
        <v>2092.9999999999995</v>
      </c>
      <c r="O587" s="245">
        <v>64.3435152217244</v>
      </c>
    </row>
    <row r="588" spans="1:15" ht="12.75" customHeight="1">
      <c r="A588" s="244"/>
      <c r="B588" s="257"/>
      <c r="C588" s="256"/>
      <c r="D588" s="256"/>
      <c r="E588" s="263"/>
      <c r="F588" s="262" t="s">
        <v>1196</v>
      </c>
      <c r="G588" s="261"/>
      <c r="H588" s="252">
        <v>40</v>
      </c>
      <c r="I588" s="251">
        <v>1202</v>
      </c>
      <c r="J588" s="250">
        <v>800059</v>
      </c>
      <c r="K588" s="249">
        <v>612</v>
      </c>
      <c r="L588" s="248">
        <v>255.6</v>
      </c>
      <c r="M588" s="247">
        <v>203.8</v>
      </c>
      <c r="N588" s="246">
        <v>51.79999999999998</v>
      </c>
      <c r="O588" s="245">
        <v>79.7339593114241</v>
      </c>
    </row>
    <row r="589" spans="1:15" ht="12.75" customHeight="1">
      <c r="A589" s="244"/>
      <c r="B589" s="257"/>
      <c r="C589" s="255"/>
      <c r="D589" s="259" t="s">
        <v>1232</v>
      </c>
      <c r="E589" s="259"/>
      <c r="F589" s="259"/>
      <c r="G589" s="258"/>
      <c r="H589" s="252">
        <v>40</v>
      </c>
      <c r="I589" s="251">
        <v>1204</v>
      </c>
      <c r="J589" s="250" t="s">
        <v>409</v>
      </c>
      <c r="K589" s="249" t="s">
        <v>409</v>
      </c>
      <c r="L589" s="248">
        <v>5570</v>
      </c>
      <c r="M589" s="247">
        <v>3833.2</v>
      </c>
      <c r="N589" s="246">
        <v>1736.8000000000002</v>
      </c>
      <c r="O589" s="245">
        <v>68.81867145421903</v>
      </c>
    </row>
    <row r="590" spans="1:15" ht="21.75" customHeight="1">
      <c r="A590" s="244"/>
      <c r="B590" s="257"/>
      <c r="C590" s="256"/>
      <c r="D590" s="255"/>
      <c r="E590" s="254" t="s">
        <v>1231</v>
      </c>
      <c r="F590" s="254"/>
      <c r="G590" s="253"/>
      <c r="H590" s="252">
        <v>40</v>
      </c>
      <c r="I590" s="251">
        <v>1204</v>
      </c>
      <c r="J590" s="250">
        <v>802501</v>
      </c>
      <c r="K590" s="249" t="s">
        <v>409</v>
      </c>
      <c r="L590" s="248">
        <v>5500</v>
      </c>
      <c r="M590" s="247">
        <v>3763.2</v>
      </c>
      <c r="N590" s="246">
        <v>1736.8000000000002</v>
      </c>
      <c r="O590" s="245">
        <v>68.42181818181818</v>
      </c>
    </row>
    <row r="591" spans="1:15" ht="21.75" customHeight="1">
      <c r="A591" s="244"/>
      <c r="B591" s="257"/>
      <c r="C591" s="256"/>
      <c r="D591" s="256"/>
      <c r="E591" s="263"/>
      <c r="F591" s="262" t="s">
        <v>1187</v>
      </c>
      <c r="G591" s="261"/>
      <c r="H591" s="252">
        <v>40</v>
      </c>
      <c r="I591" s="251">
        <v>1204</v>
      </c>
      <c r="J591" s="250">
        <v>802501</v>
      </c>
      <c r="K591" s="249">
        <v>244</v>
      </c>
      <c r="L591" s="248">
        <v>5500</v>
      </c>
      <c r="M591" s="247">
        <v>3763.2</v>
      </c>
      <c r="N591" s="246">
        <v>1736.8000000000002</v>
      </c>
      <c r="O591" s="245">
        <v>68.42181818181818</v>
      </c>
    </row>
    <row r="592" spans="1:15" ht="32.25" customHeight="1">
      <c r="A592" s="244"/>
      <c r="B592" s="257"/>
      <c r="C592" s="256"/>
      <c r="D592" s="255"/>
      <c r="E592" s="254" t="s">
        <v>1230</v>
      </c>
      <c r="F592" s="254"/>
      <c r="G592" s="253"/>
      <c r="H592" s="252">
        <v>40</v>
      </c>
      <c r="I592" s="251">
        <v>1204</v>
      </c>
      <c r="J592" s="250">
        <v>1332501</v>
      </c>
      <c r="K592" s="249" t="s">
        <v>409</v>
      </c>
      <c r="L592" s="248">
        <v>50</v>
      </c>
      <c r="M592" s="247">
        <v>50</v>
      </c>
      <c r="N592" s="246">
        <v>0</v>
      </c>
      <c r="O592" s="245">
        <v>100</v>
      </c>
    </row>
    <row r="593" spans="1:15" ht="21.75" customHeight="1">
      <c r="A593" s="244"/>
      <c r="B593" s="257"/>
      <c r="C593" s="256"/>
      <c r="D593" s="256"/>
      <c r="E593" s="263"/>
      <c r="F593" s="262" t="s">
        <v>1187</v>
      </c>
      <c r="G593" s="261"/>
      <c r="H593" s="252">
        <v>40</v>
      </c>
      <c r="I593" s="251">
        <v>1204</v>
      </c>
      <c r="J593" s="250">
        <v>1332501</v>
      </c>
      <c r="K593" s="249">
        <v>244</v>
      </c>
      <c r="L593" s="248">
        <v>50</v>
      </c>
      <c r="M593" s="247">
        <v>50</v>
      </c>
      <c r="N593" s="246">
        <v>0</v>
      </c>
      <c r="O593" s="245">
        <v>100</v>
      </c>
    </row>
    <row r="594" spans="1:15" ht="32.25" customHeight="1">
      <c r="A594" s="244"/>
      <c r="B594" s="257"/>
      <c r="C594" s="256"/>
      <c r="D594" s="255"/>
      <c r="E594" s="254" t="s">
        <v>1197</v>
      </c>
      <c r="F594" s="254"/>
      <c r="G594" s="253"/>
      <c r="H594" s="252">
        <v>40</v>
      </c>
      <c r="I594" s="251">
        <v>1204</v>
      </c>
      <c r="J594" s="250">
        <v>1802501</v>
      </c>
      <c r="K594" s="249" t="s">
        <v>409</v>
      </c>
      <c r="L594" s="248">
        <v>20</v>
      </c>
      <c r="M594" s="247">
        <v>20</v>
      </c>
      <c r="N594" s="246">
        <v>0</v>
      </c>
      <c r="O594" s="245">
        <v>100</v>
      </c>
    </row>
    <row r="595" spans="1:15" ht="21.75" customHeight="1">
      <c r="A595" s="244"/>
      <c r="B595" s="257"/>
      <c r="C595" s="256"/>
      <c r="D595" s="256"/>
      <c r="E595" s="263"/>
      <c r="F595" s="262" t="s">
        <v>1187</v>
      </c>
      <c r="G595" s="261"/>
      <c r="H595" s="252">
        <v>40</v>
      </c>
      <c r="I595" s="251">
        <v>1204</v>
      </c>
      <c r="J595" s="250">
        <v>1802501</v>
      </c>
      <c r="K595" s="249">
        <v>244</v>
      </c>
      <c r="L595" s="248">
        <v>20</v>
      </c>
      <c r="M595" s="247">
        <v>20</v>
      </c>
      <c r="N595" s="246">
        <v>0</v>
      </c>
      <c r="O595" s="245">
        <v>100</v>
      </c>
    </row>
    <row r="596" spans="1:15" ht="12.75" customHeight="1">
      <c r="A596" s="244"/>
      <c r="B596" s="260"/>
      <c r="C596" s="259" t="s">
        <v>413</v>
      </c>
      <c r="D596" s="259"/>
      <c r="E596" s="259"/>
      <c r="F596" s="259"/>
      <c r="G596" s="258"/>
      <c r="H596" s="252">
        <v>40</v>
      </c>
      <c r="I596" s="251" t="s">
        <v>409</v>
      </c>
      <c r="J596" s="250" t="s">
        <v>409</v>
      </c>
      <c r="K596" s="249" t="s">
        <v>409</v>
      </c>
      <c r="L596" s="248">
        <v>1177</v>
      </c>
      <c r="M596" s="247">
        <v>0</v>
      </c>
      <c r="N596" s="246">
        <v>1177</v>
      </c>
      <c r="O596" s="245">
        <v>0</v>
      </c>
    </row>
    <row r="597" spans="1:15" ht="12.75" customHeight="1">
      <c r="A597" s="244"/>
      <c r="B597" s="257"/>
      <c r="C597" s="255"/>
      <c r="D597" s="259" t="s">
        <v>1229</v>
      </c>
      <c r="E597" s="259"/>
      <c r="F597" s="259"/>
      <c r="G597" s="258"/>
      <c r="H597" s="252">
        <v>40</v>
      </c>
      <c r="I597" s="251">
        <v>1301</v>
      </c>
      <c r="J597" s="250" t="s">
        <v>409</v>
      </c>
      <c r="K597" s="249" t="s">
        <v>409</v>
      </c>
      <c r="L597" s="248">
        <v>1177</v>
      </c>
      <c r="M597" s="247">
        <v>0</v>
      </c>
      <c r="N597" s="246">
        <v>1177</v>
      </c>
      <c r="O597" s="245">
        <v>0</v>
      </c>
    </row>
    <row r="598" spans="1:15" ht="32.25" customHeight="1">
      <c r="A598" s="244"/>
      <c r="B598" s="257"/>
      <c r="C598" s="256"/>
      <c r="D598" s="255"/>
      <c r="E598" s="254" t="s">
        <v>1228</v>
      </c>
      <c r="F598" s="254"/>
      <c r="G598" s="253"/>
      <c r="H598" s="252">
        <v>40</v>
      </c>
      <c r="I598" s="251">
        <v>1301</v>
      </c>
      <c r="J598" s="250">
        <v>522501</v>
      </c>
      <c r="K598" s="249" t="s">
        <v>409</v>
      </c>
      <c r="L598" s="248">
        <v>1177</v>
      </c>
      <c r="M598" s="247">
        <v>0</v>
      </c>
      <c r="N598" s="246">
        <v>1177</v>
      </c>
      <c r="O598" s="245">
        <v>0</v>
      </c>
    </row>
    <row r="599" spans="1:15" ht="12.75" customHeight="1">
      <c r="A599" s="244"/>
      <c r="B599" s="257"/>
      <c r="C599" s="256"/>
      <c r="D599" s="256"/>
      <c r="E599" s="263"/>
      <c r="F599" s="262" t="s">
        <v>1227</v>
      </c>
      <c r="G599" s="261"/>
      <c r="H599" s="252">
        <v>40</v>
      </c>
      <c r="I599" s="251">
        <v>1301</v>
      </c>
      <c r="J599" s="250">
        <v>522501</v>
      </c>
      <c r="K599" s="249">
        <v>730</v>
      </c>
      <c r="L599" s="248">
        <v>1177</v>
      </c>
      <c r="M599" s="247">
        <v>0</v>
      </c>
      <c r="N599" s="246">
        <v>1177</v>
      </c>
      <c r="O599" s="245">
        <v>0</v>
      </c>
    </row>
    <row r="600" spans="1:15" s="264" customFormat="1" ht="12.75" customHeight="1">
      <c r="A600" s="275"/>
      <c r="B600" s="274" t="s">
        <v>1226</v>
      </c>
      <c r="C600" s="274"/>
      <c r="D600" s="274"/>
      <c r="E600" s="274"/>
      <c r="F600" s="274"/>
      <c r="G600" s="273"/>
      <c r="H600" s="272">
        <v>80</v>
      </c>
      <c r="I600" s="271" t="s">
        <v>409</v>
      </c>
      <c r="J600" s="270" t="s">
        <v>409</v>
      </c>
      <c r="K600" s="269" t="s">
        <v>409</v>
      </c>
      <c r="L600" s="268">
        <v>1773220.7</v>
      </c>
      <c r="M600" s="267">
        <v>1276458.8</v>
      </c>
      <c r="N600" s="266">
        <v>496761.8999999999</v>
      </c>
      <c r="O600" s="265">
        <v>71.98533154953583</v>
      </c>
    </row>
    <row r="601" spans="1:15" ht="12.75" customHeight="1">
      <c r="A601" s="244"/>
      <c r="B601" s="260"/>
      <c r="C601" s="259" t="s">
        <v>751</v>
      </c>
      <c r="D601" s="259"/>
      <c r="E601" s="259"/>
      <c r="F601" s="259"/>
      <c r="G601" s="258"/>
      <c r="H601" s="252">
        <v>80</v>
      </c>
      <c r="I601" s="251" t="s">
        <v>409</v>
      </c>
      <c r="J601" s="250" t="s">
        <v>409</v>
      </c>
      <c r="K601" s="249" t="s">
        <v>409</v>
      </c>
      <c r="L601" s="248">
        <v>66.3</v>
      </c>
      <c r="M601" s="247">
        <v>66.3</v>
      </c>
      <c r="N601" s="246">
        <v>0</v>
      </c>
      <c r="O601" s="245">
        <v>100</v>
      </c>
    </row>
    <row r="602" spans="1:15" ht="21.75" customHeight="1">
      <c r="A602" s="244"/>
      <c r="B602" s="257"/>
      <c r="C602" s="255"/>
      <c r="D602" s="259" t="s">
        <v>1225</v>
      </c>
      <c r="E602" s="259"/>
      <c r="F602" s="259"/>
      <c r="G602" s="258"/>
      <c r="H602" s="252">
        <v>80</v>
      </c>
      <c r="I602" s="251">
        <v>309</v>
      </c>
      <c r="J602" s="250" t="s">
        <v>409</v>
      </c>
      <c r="K602" s="249" t="s">
        <v>409</v>
      </c>
      <c r="L602" s="248">
        <v>66.3</v>
      </c>
      <c r="M602" s="247">
        <v>66.3</v>
      </c>
      <c r="N602" s="246">
        <v>0</v>
      </c>
      <c r="O602" s="245">
        <v>100</v>
      </c>
    </row>
    <row r="603" spans="1:15" ht="32.25" customHeight="1">
      <c r="A603" s="244"/>
      <c r="B603" s="257"/>
      <c r="C603" s="256"/>
      <c r="D603" s="255"/>
      <c r="E603" s="254" t="s">
        <v>1224</v>
      </c>
      <c r="F603" s="254"/>
      <c r="G603" s="253"/>
      <c r="H603" s="252">
        <v>80</v>
      </c>
      <c r="I603" s="251">
        <v>309</v>
      </c>
      <c r="J603" s="250">
        <v>142501</v>
      </c>
      <c r="K603" s="249" t="s">
        <v>409</v>
      </c>
      <c r="L603" s="248">
        <v>66.3</v>
      </c>
      <c r="M603" s="247">
        <v>66.3</v>
      </c>
      <c r="N603" s="246">
        <v>0</v>
      </c>
      <c r="O603" s="245">
        <v>100</v>
      </c>
    </row>
    <row r="604" spans="1:15" ht="12.75" customHeight="1">
      <c r="A604" s="244"/>
      <c r="B604" s="257"/>
      <c r="C604" s="256"/>
      <c r="D604" s="256"/>
      <c r="E604" s="263"/>
      <c r="F604" s="262" t="s">
        <v>1191</v>
      </c>
      <c r="G604" s="261"/>
      <c r="H604" s="252">
        <v>80</v>
      </c>
      <c r="I604" s="251">
        <v>309</v>
      </c>
      <c r="J604" s="250">
        <v>142501</v>
      </c>
      <c r="K604" s="249">
        <v>622</v>
      </c>
      <c r="L604" s="248">
        <v>66.3</v>
      </c>
      <c r="M604" s="247">
        <v>66.3</v>
      </c>
      <c r="N604" s="246">
        <v>0</v>
      </c>
      <c r="O604" s="245">
        <v>100</v>
      </c>
    </row>
    <row r="605" spans="1:15" ht="12.75" customHeight="1">
      <c r="A605" s="244"/>
      <c r="B605" s="260"/>
      <c r="C605" s="259" t="s">
        <v>726</v>
      </c>
      <c r="D605" s="259"/>
      <c r="E605" s="259"/>
      <c r="F605" s="259"/>
      <c r="G605" s="258"/>
      <c r="H605" s="252">
        <v>80</v>
      </c>
      <c r="I605" s="251" t="s">
        <v>409</v>
      </c>
      <c r="J605" s="250" t="s">
        <v>409</v>
      </c>
      <c r="K605" s="249" t="s">
        <v>409</v>
      </c>
      <c r="L605" s="248">
        <v>4060.6</v>
      </c>
      <c r="M605" s="247">
        <v>3071.7</v>
      </c>
      <c r="N605" s="246">
        <v>988.9000000000001</v>
      </c>
      <c r="O605" s="245">
        <v>75.64645618874057</v>
      </c>
    </row>
    <row r="606" spans="1:15" ht="12.75" customHeight="1">
      <c r="A606" s="244"/>
      <c r="B606" s="257"/>
      <c r="C606" s="255"/>
      <c r="D606" s="259" t="s">
        <v>1223</v>
      </c>
      <c r="E606" s="259"/>
      <c r="F606" s="259"/>
      <c r="G606" s="258"/>
      <c r="H606" s="252">
        <v>80</v>
      </c>
      <c r="I606" s="251">
        <v>401</v>
      </c>
      <c r="J606" s="250" t="s">
        <v>409</v>
      </c>
      <c r="K606" s="249" t="s">
        <v>409</v>
      </c>
      <c r="L606" s="248">
        <v>2211.1</v>
      </c>
      <c r="M606" s="247">
        <v>1383.5</v>
      </c>
      <c r="N606" s="246">
        <v>827.5999999999999</v>
      </c>
      <c r="O606" s="245">
        <v>62.57066618425219</v>
      </c>
    </row>
    <row r="607" spans="1:15" ht="21.75" customHeight="1">
      <c r="A607" s="244"/>
      <c r="B607" s="257"/>
      <c r="C607" s="256"/>
      <c r="D607" s="255"/>
      <c r="E607" s="254" t="s">
        <v>1222</v>
      </c>
      <c r="F607" s="254"/>
      <c r="G607" s="253"/>
      <c r="H607" s="252">
        <v>80</v>
      </c>
      <c r="I607" s="251">
        <v>401</v>
      </c>
      <c r="J607" s="250">
        <v>4035083</v>
      </c>
      <c r="K607" s="249" t="s">
        <v>409</v>
      </c>
      <c r="L607" s="248">
        <v>72.7</v>
      </c>
      <c r="M607" s="247">
        <v>0</v>
      </c>
      <c r="N607" s="246">
        <v>72.7</v>
      </c>
      <c r="O607" s="245">
        <v>0</v>
      </c>
    </row>
    <row r="608" spans="1:15" ht="12.75" customHeight="1">
      <c r="A608" s="244"/>
      <c r="B608" s="257"/>
      <c r="C608" s="256"/>
      <c r="D608" s="256"/>
      <c r="E608" s="263"/>
      <c r="F608" s="262" t="s">
        <v>1196</v>
      </c>
      <c r="G608" s="261"/>
      <c r="H608" s="252">
        <v>80</v>
      </c>
      <c r="I608" s="251">
        <v>401</v>
      </c>
      <c r="J608" s="250">
        <v>4035083</v>
      </c>
      <c r="K608" s="249">
        <v>612</v>
      </c>
      <c r="L608" s="248">
        <v>72.7</v>
      </c>
      <c r="M608" s="247">
        <v>0</v>
      </c>
      <c r="N608" s="246">
        <v>72.7</v>
      </c>
      <c r="O608" s="245">
        <v>0</v>
      </c>
    </row>
    <row r="609" spans="1:15" ht="21.75" customHeight="1">
      <c r="A609" s="244"/>
      <c r="B609" s="257"/>
      <c r="C609" s="256"/>
      <c r="D609" s="255"/>
      <c r="E609" s="254" t="s">
        <v>1221</v>
      </c>
      <c r="F609" s="254"/>
      <c r="G609" s="253"/>
      <c r="H609" s="252">
        <v>80</v>
      </c>
      <c r="I609" s="251">
        <v>401</v>
      </c>
      <c r="J609" s="250">
        <v>4035604</v>
      </c>
      <c r="K609" s="249" t="s">
        <v>409</v>
      </c>
      <c r="L609" s="248">
        <v>2088.4</v>
      </c>
      <c r="M609" s="247">
        <v>1333.5</v>
      </c>
      <c r="N609" s="246">
        <v>754.9000000000001</v>
      </c>
      <c r="O609" s="245">
        <v>63.852710208772265</v>
      </c>
    </row>
    <row r="610" spans="1:15" ht="12.75" customHeight="1">
      <c r="A610" s="244"/>
      <c r="B610" s="257"/>
      <c r="C610" s="256"/>
      <c r="D610" s="256"/>
      <c r="E610" s="263"/>
      <c r="F610" s="262" t="s">
        <v>1196</v>
      </c>
      <c r="G610" s="261"/>
      <c r="H610" s="252">
        <v>80</v>
      </c>
      <c r="I610" s="251">
        <v>401</v>
      </c>
      <c r="J610" s="250">
        <v>4035604</v>
      </c>
      <c r="K610" s="249">
        <v>612</v>
      </c>
      <c r="L610" s="248">
        <v>154.9</v>
      </c>
      <c r="M610" s="247">
        <v>81.1</v>
      </c>
      <c r="N610" s="246">
        <v>73.80000000000001</v>
      </c>
      <c r="O610" s="245">
        <v>52.35635894125241</v>
      </c>
    </row>
    <row r="611" spans="1:15" ht="12.75" customHeight="1">
      <c r="A611" s="244"/>
      <c r="B611" s="257"/>
      <c r="C611" s="256"/>
      <c r="D611" s="256"/>
      <c r="E611" s="263"/>
      <c r="F611" s="262" t="s">
        <v>1191</v>
      </c>
      <c r="G611" s="261"/>
      <c r="H611" s="252">
        <v>80</v>
      </c>
      <c r="I611" s="251">
        <v>401</v>
      </c>
      <c r="J611" s="250">
        <v>4035604</v>
      </c>
      <c r="K611" s="249">
        <v>622</v>
      </c>
      <c r="L611" s="248">
        <v>1933.5</v>
      </c>
      <c r="M611" s="247">
        <v>1252.4</v>
      </c>
      <c r="N611" s="246">
        <v>681.0999999999999</v>
      </c>
      <c r="O611" s="245">
        <v>64.7737264028963</v>
      </c>
    </row>
    <row r="612" spans="1:15" ht="32.25" customHeight="1">
      <c r="A612" s="244"/>
      <c r="B612" s="257"/>
      <c r="C612" s="256"/>
      <c r="D612" s="255"/>
      <c r="E612" s="254" t="s">
        <v>1220</v>
      </c>
      <c r="F612" s="254"/>
      <c r="G612" s="253"/>
      <c r="H612" s="252">
        <v>80</v>
      </c>
      <c r="I612" s="251">
        <v>401</v>
      </c>
      <c r="J612" s="250">
        <v>4035683</v>
      </c>
      <c r="K612" s="249" t="s">
        <v>409</v>
      </c>
      <c r="L612" s="248">
        <v>50</v>
      </c>
      <c r="M612" s="247">
        <v>50</v>
      </c>
      <c r="N612" s="246">
        <v>0</v>
      </c>
      <c r="O612" s="245">
        <v>100</v>
      </c>
    </row>
    <row r="613" spans="1:15" ht="12.75" customHeight="1">
      <c r="A613" s="244"/>
      <c r="B613" s="257"/>
      <c r="C613" s="256"/>
      <c r="D613" s="256"/>
      <c r="E613" s="263"/>
      <c r="F613" s="262" t="s">
        <v>1196</v>
      </c>
      <c r="G613" s="261"/>
      <c r="H613" s="252">
        <v>80</v>
      </c>
      <c r="I613" s="251">
        <v>401</v>
      </c>
      <c r="J613" s="250">
        <v>4035683</v>
      </c>
      <c r="K613" s="249">
        <v>612</v>
      </c>
      <c r="L613" s="248">
        <v>50</v>
      </c>
      <c r="M613" s="247">
        <v>50</v>
      </c>
      <c r="N613" s="246">
        <v>0</v>
      </c>
      <c r="O613" s="245">
        <v>100</v>
      </c>
    </row>
    <row r="614" spans="1:15" ht="12.75" customHeight="1">
      <c r="A614" s="244"/>
      <c r="B614" s="257"/>
      <c r="C614" s="255"/>
      <c r="D614" s="259" t="s">
        <v>1219</v>
      </c>
      <c r="E614" s="259"/>
      <c r="F614" s="259"/>
      <c r="G614" s="258"/>
      <c r="H614" s="252">
        <v>80</v>
      </c>
      <c r="I614" s="251">
        <v>410</v>
      </c>
      <c r="J614" s="250" t="s">
        <v>409</v>
      </c>
      <c r="K614" s="249" t="s">
        <v>409</v>
      </c>
      <c r="L614" s="248">
        <v>790</v>
      </c>
      <c r="M614" s="247">
        <v>790</v>
      </c>
      <c r="N614" s="246">
        <v>0</v>
      </c>
      <c r="O614" s="245">
        <v>100</v>
      </c>
    </row>
    <row r="615" spans="1:15" ht="21.75" customHeight="1">
      <c r="A615" s="244"/>
      <c r="B615" s="257"/>
      <c r="C615" s="256"/>
      <c r="D615" s="255"/>
      <c r="E615" s="254" t="s">
        <v>1218</v>
      </c>
      <c r="F615" s="254"/>
      <c r="G615" s="253"/>
      <c r="H615" s="252">
        <v>80</v>
      </c>
      <c r="I615" s="251">
        <v>410</v>
      </c>
      <c r="J615" s="250">
        <v>1202501</v>
      </c>
      <c r="K615" s="249" t="s">
        <v>409</v>
      </c>
      <c r="L615" s="248">
        <v>790</v>
      </c>
      <c r="M615" s="247">
        <v>790</v>
      </c>
      <c r="N615" s="246">
        <v>0</v>
      </c>
      <c r="O615" s="245">
        <v>100</v>
      </c>
    </row>
    <row r="616" spans="1:15" ht="12.75" customHeight="1" hidden="1">
      <c r="A616" s="244"/>
      <c r="B616" s="257"/>
      <c r="C616" s="256"/>
      <c r="D616" s="256"/>
      <c r="E616" s="263"/>
      <c r="F616" s="262" t="s">
        <v>1192</v>
      </c>
      <c r="G616" s="261"/>
      <c r="H616" s="252">
        <v>80</v>
      </c>
      <c r="I616" s="251">
        <v>410</v>
      </c>
      <c r="J616" s="250">
        <v>1202501</v>
      </c>
      <c r="K616" s="249">
        <v>242</v>
      </c>
      <c r="L616" s="248">
        <v>0</v>
      </c>
      <c r="M616" s="247">
        <v>0</v>
      </c>
      <c r="N616" s="246">
        <v>0</v>
      </c>
      <c r="O616" s="245"/>
    </row>
    <row r="617" spans="1:15" ht="12.75" customHeight="1" hidden="1">
      <c r="A617" s="244"/>
      <c r="B617" s="257"/>
      <c r="C617" s="256"/>
      <c r="D617" s="256"/>
      <c r="E617" s="263"/>
      <c r="F617" s="262" t="s">
        <v>1196</v>
      </c>
      <c r="G617" s="261"/>
      <c r="H617" s="252">
        <v>80</v>
      </c>
      <c r="I617" s="251">
        <v>410</v>
      </c>
      <c r="J617" s="250">
        <v>1202501</v>
      </c>
      <c r="K617" s="249">
        <v>612</v>
      </c>
      <c r="L617" s="248">
        <v>0</v>
      </c>
      <c r="M617" s="247">
        <v>0</v>
      </c>
      <c r="N617" s="246">
        <v>0</v>
      </c>
      <c r="O617" s="245"/>
    </row>
    <row r="618" spans="1:15" ht="12.75" customHeight="1">
      <c r="A618" s="244"/>
      <c r="B618" s="257"/>
      <c r="C618" s="256"/>
      <c r="D618" s="256"/>
      <c r="E618" s="263"/>
      <c r="F618" s="262" t="s">
        <v>1191</v>
      </c>
      <c r="G618" s="261"/>
      <c r="H618" s="252">
        <v>80</v>
      </c>
      <c r="I618" s="251">
        <v>410</v>
      </c>
      <c r="J618" s="250">
        <v>1202501</v>
      </c>
      <c r="K618" s="249">
        <v>622</v>
      </c>
      <c r="L618" s="248">
        <v>790</v>
      </c>
      <c r="M618" s="247">
        <v>790</v>
      </c>
      <c r="N618" s="246">
        <v>0</v>
      </c>
      <c r="O618" s="245">
        <v>100</v>
      </c>
    </row>
    <row r="619" spans="1:15" ht="12.75" customHeight="1">
      <c r="A619" s="244"/>
      <c r="B619" s="257"/>
      <c r="C619" s="255"/>
      <c r="D619" s="259" t="s">
        <v>1217</v>
      </c>
      <c r="E619" s="259"/>
      <c r="F619" s="259"/>
      <c r="G619" s="258"/>
      <c r="H619" s="252">
        <v>80</v>
      </c>
      <c r="I619" s="251">
        <v>412</v>
      </c>
      <c r="J619" s="250" t="s">
        <v>409</v>
      </c>
      <c r="K619" s="249" t="s">
        <v>409</v>
      </c>
      <c r="L619" s="248">
        <v>1059.5</v>
      </c>
      <c r="M619" s="247">
        <v>898.2</v>
      </c>
      <c r="N619" s="246">
        <v>161.29999999999995</v>
      </c>
      <c r="O619" s="245">
        <v>84.77583765927325</v>
      </c>
    </row>
    <row r="620" spans="1:15" ht="21.75" customHeight="1">
      <c r="A620" s="244"/>
      <c r="B620" s="257"/>
      <c r="C620" s="256"/>
      <c r="D620" s="255"/>
      <c r="E620" s="254" t="s">
        <v>1216</v>
      </c>
      <c r="F620" s="254"/>
      <c r="G620" s="253"/>
      <c r="H620" s="252">
        <v>80</v>
      </c>
      <c r="I620" s="251">
        <v>412</v>
      </c>
      <c r="J620" s="250">
        <v>202501</v>
      </c>
      <c r="K620" s="249" t="s">
        <v>409</v>
      </c>
      <c r="L620" s="248">
        <v>1059.5</v>
      </c>
      <c r="M620" s="247">
        <v>898.2</v>
      </c>
      <c r="N620" s="246">
        <v>161.29999999999995</v>
      </c>
      <c r="O620" s="245">
        <v>84.77583765927325</v>
      </c>
    </row>
    <row r="621" spans="1:15" ht="12.75" customHeight="1">
      <c r="A621" s="244"/>
      <c r="B621" s="257"/>
      <c r="C621" s="256"/>
      <c r="D621" s="256"/>
      <c r="E621" s="263"/>
      <c r="F621" s="262" t="s">
        <v>1196</v>
      </c>
      <c r="G621" s="261"/>
      <c r="H621" s="252">
        <v>80</v>
      </c>
      <c r="I621" s="251">
        <v>412</v>
      </c>
      <c r="J621" s="250">
        <v>202501</v>
      </c>
      <c r="K621" s="249">
        <v>612</v>
      </c>
      <c r="L621" s="248">
        <v>821.6</v>
      </c>
      <c r="M621" s="247">
        <v>687.8</v>
      </c>
      <c r="N621" s="246">
        <v>133.80000000000007</v>
      </c>
      <c r="O621" s="245">
        <v>83.71470301850049</v>
      </c>
    </row>
    <row r="622" spans="1:15" ht="12.75" customHeight="1">
      <c r="A622" s="244"/>
      <c r="B622" s="257"/>
      <c r="C622" s="256"/>
      <c r="D622" s="256"/>
      <c r="E622" s="263"/>
      <c r="F622" s="262" t="s">
        <v>1191</v>
      </c>
      <c r="G622" s="261"/>
      <c r="H622" s="252">
        <v>80</v>
      </c>
      <c r="I622" s="251">
        <v>412</v>
      </c>
      <c r="J622" s="250">
        <v>202501</v>
      </c>
      <c r="K622" s="249">
        <v>622</v>
      </c>
      <c r="L622" s="248">
        <v>237.9</v>
      </c>
      <c r="M622" s="247">
        <v>210.4</v>
      </c>
      <c r="N622" s="246">
        <v>27.5</v>
      </c>
      <c r="O622" s="245">
        <v>88.44052122740648</v>
      </c>
    </row>
    <row r="623" spans="1:15" ht="12.75" customHeight="1">
      <c r="A623" s="244"/>
      <c r="B623" s="260"/>
      <c r="C623" s="259" t="s">
        <v>599</v>
      </c>
      <c r="D623" s="259"/>
      <c r="E623" s="259"/>
      <c r="F623" s="259"/>
      <c r="G623" s="258"/>
      <c r="H623" s="252">
        <v>80</v>
      </c>
      <c r="I623" s="251" t="s">
        <v>409</v>
      </c>
      <c r="J623" s="250" t="s">
        <v>409</v>
      </c>
      <c r="K623" s="249" t="s">
        <v>409</v>
      </c>
      <c r="L623" s="248">
        <v>1735233.8</v>
      </c>
      <c r="M623" s="247">
        <v>1253676.8</v>
      </c>
      <c r="N623" s="246">
        <v>481557</v>
      </c>
      <c r="O623" s="245">
        <v>72.24829299659791</v>
      </c>
    </row>
    <row r="624" spans="1:15" ht="12.75" customHeight="1">
      <c r="A624" s="244"/>
      <c r="B624" s="257"/>
      <c r="C624" s="255"/>
      <c r="D624" s="259" t="s">
        <v>1215</v>
      </c>
      <c r="E624" s="259"/>
      <c r="F624" s="259"/>
      <c r="G624" s="258"/>
      <c r="H624" s="252">
        <v>80</v>
      </c>
      <c r="I624" s="251">
        <v>701</v>
      </c>
      <c r="J624" s="250" t="s">
        <v>409</v>
      </c>
      <c r="K624" s="249" t="s">
        <v>409</v>
      </c>
      <c r="L624" s="248">
        <v>641757</v>
      </c>
      <c r="M624" s="247">
        <v>432194.3</v>
      </c>
      <c r="N624" s="246">
        <v>209562.7</v>
      </c>
      <c r="O624" s="245">
        <v>67.34547500066225</v>
      </c>
    </row>
    <row r="625" spans="1:15" ht="32.25" customHeight="1">
      <c r="A625" s="244"/>
      <c r="B625" s="257"/>
      <c r="C625" s="256"/>
      <c r="D625" s="255"/>
      <c r="E625" s="254" t="s">
        <v>1195</v>
      </c>
      <c r="F625" s="254"/>
      <c r="G625" s="253"/>
      <c r="H625" s="252">
        <v>80</v>
      </c>
      <c r="I625" s="251">
        <v>701</v>
      </c>
      <c r="J625" s="250">
        <v>2010059</v>
      </c>
      <c r="K625" s="249" t="s">
        <v>409</v>
      </c>
      <c r="L625" s="248">
        <v>130270.8</v>
      </c>
      <c r="M625" s="247">
        <v>85639.4</v>
      </c>
      <c r="N625" s="246">
        <v>44631.40000000001</v>
      </c>
      <c r="O625" s="245">
        <v>65.73952105920895</v>
      </c>
    </row>
    <row r="626" spans="1:15" ht="21.75" customHeight="1">
      <c r="A626" s="244"/>
      <c r="B626" s="257"/>
      <c r="C626" s="256"/>
      <c r="D626" s="256"/>
      <c r="E626" s="263"/>
      <c r="F626" s="262" t="s">
        <v>1203</v>
      </c>
      <c r="G626" s="261"/>
      <c r="H626" s="252">
        <v>80</v>
      </c>
      <c r="I626" s="251">
        <v>701</v>
      </c>
      <c r="J626" s="250">
        <v>2010059</v>
      </c>
      <c r="K626" s="249">
        <v>611</v>
      </c>
      <c r="L626" s="248">
        <v>80829.7</v>
      </c>
      <c r="M626" s="247">
        <v>55916.6</v>
      </c>
      <c r="N626" s="246">
        <v>24913.1</v>
      </c>
      <c r="O626" s="245">
        <v>69.17828471465315</v>
      </c>
    </row>
    <row r="627" spans="1:15" ht="12.75" customHeight="1">
      <c r="A627" s="244"/>
      <c r="B627" s="257"/>
      <c r="C627" s="256"/>
      <c r="D627" s="256"/>
      <c r="E627" s="263"/>
      <c r="F627" s="262" t="s">
        <v>1196</v>
      </c>
      <c r="G627" s="261"/>
      <c r="H627" s="252">
        <v>80</v>
      </c>
      <c r="I627" s="251">
        <v>701</v>
      </c>
      <c r="J627" s="250">
        <v>2010059</v>
      </c>
      <c r="K627" s="249">
        <v>612</v>
      </c>
      <c r="L627" s="248">
        <v>28811.6</v>
      </c>
      <c r="M627" s="247">
        <v>14420.9</v>
      </c>
      <c r="N627" s="246">
        <v>14390.7</v>
      </c>
      <c r="O627" s="245">
        <v>50.05240944619528</v>
      </c>
    </row>
    <row r="628" spans="1:15" ht="21.75" customHeight="1">
      <c r="A628" s="244"/>
      <c r="B628" s="257"/>
      <c r="C628" s="256"/>
      <c r="D628" s="256"/>
      <c r="E628" s="263"/>
      <c r="F628" s="262" t="s">
        <v>1189</v>
      </c>
      <c r="G628" s="261"/>
      <c r="H628" s="252">
        <v>80</v>
      </c>
      <c r="I628" s="251">
        <v>701</v>
      </c>
      <c r="J628" s="250">
        <v>2010059</v>
      </c>
      <c r="K628" s="249">
        <v>621</v>
      </c>
      <c r="L628" s="248">
        <v>16654.8</v>
      </c>
      <c r="M628" s="247">
        <v>13392</v>
      </c>
      <c r="N628" s="246">
        <v>3262.7999999999993</v>
      </c>
      <c r="O628" s="245">
        <v>80.40925138698753</v>
      </c>
    </row>
    <row r="629" spans="1:15" ht="12.75" customHeight="1">
      <c r="A629" s="244"/>
      <c r="B629" s="257"/>
      <c r="C629" s="256"/>
      <c r="D629" s="256"/>
      <c r="E629" s="263"/>
      <c r="F629" s="262" t="s">
        <v>1191</v>
      </c>
      <c r="G629" s="261"/>
      <c r="H629" s="252">
        <v>80</v>
      </c>
      <c r="I629" s="251">
        <v>701</v>
      </c>
      <c r="J629" s="250">
        <v>2010059</v>
      </c>
      <c r="K629" s="249">
        <v>622</v>
      </c>
      <c r="L629" s="248">
        <v>3974.7</v>
      </c>
      <c r="M629" s="247">
        <v>1909.9</v>
      </c>
      <c r="N629" s="246">
        <v>2064.7999999999997</v>
      </c>
      <c r="O629" s="245">
        <v>48.05142526479986</v>
      </c>
    </row>
    <row r="630" spans="1:15" ht="32.25" customHeight="1">
      <c r="A630" s="244"/>
      <c r="B630" s="257"/>
      <c r="C630" s="256"/>
      <c r="D630" s="255"/>
      <c r="E630" s="254" t="s">
        <v>1193</v>
      </c>
      <c r="F630" s="254"/>
      <c r="G630" s="253"/>
      <c r="H630" s="252">
        <v>80</v>
      </c>
      <c r="I630" s="251">
        <v>701</v>
      </c>
      <c r="J630" s="250">
        <v>2012501</v>
      </c>
      <c r="K630" s="249" t="s">
        <v>409</v>
      </c>
      <c r="L630" s="248">
        <v>2730.7</v>
      </c>
      <c r="M630" s="247">
        <v>2730.7</v>
      </c>
      <c r="N630" s="246">
        <v>0</v>
      </c>
      <c r="O630" s="245">
        <v>100</v>
      </c>
    </row>
    <row r="631" spans="1:15" ht="12.75" customHeight="1">
      <c r="A631" s="244"/>
      <c r="B631" s="257"/>
      <c r="C631" s="256"/>
      <c r="D631" s="256"/>
      <c r="E631" s="263"/>
      <c r="F631" s="262" t="s">
        <v>1196</v>
      </c>
      <c r="G631" s="261"/>
      <c r="H631" s="252">
        <v>80</v>
      </c>
      <c r="I631" s="251">
        <v>701</v>
      </c>
      <c r="J631" s="250">
        <v>2012501</v>
      </c>
      <c r="K631" s="249">
        <v>612</v>
      </c>
      <c r="L631" s="248">
        <v>2527.7</v>
      </c>
      <c r="M631" s="247">
        <v>2527.7</v>
      </c>
      <c r="N631" s="246">
        <v>0</v>
      </c>
      <c r="O631" s="245">
        <v>100</v>
      </c>
    </row>
    <row r="632" spans="1:15" ht="12.75" customHeight="1">
      <c r="A632" s="244"/>
      <c r="B632" s="257"/>
      <c r="C632" s="256"/>
      <c r="D632" s="256"/>
      <c r="E632" s="263"/>
      <c r="F632" s="262" t="s">
        <v>1191</v>
      </c>
      <c r="G632" s="261"/>
      <c r="H632" s="252">
        <v>80</v>
      </c>
      <c r="I632" s="251">
        <v>701</v>
      </c>
      <c r="J632" s="250">
        <v>2012501</v>
      </c>
      <c r="K632" s="249">
        <v>622</v>
      </c>
      <c r="L632" s="248">
        <v>203</v>
      </c>
      <c r="M632" s="247">
        <v>203</v>
      </c>
      <c r="N632" s="246">
        <v>0</v>
      </c>
      <c r="O632" s="245">
        <v>100</v>
      </c>
    </row>
    <row r="633" spans="1:15" ht="57.75" customHeight="1">
      <c r="A633" s="244"/>
      <c r="B633" s="257"/>
      <c r="C633" s="256"/>
      <c r="D633" s="255"/>
      <c r="E633" s="254" t="s">
        <v>1214</v>
      </c>
      <c r="F633" s="254"/>
      <c r="G633" s="253"/>
      <c r="H633" s="252">
        <v>80</v>
      </c>
      <c r="I633" s="251">
        <v>701</v>
      </c>
      <c r="J633" s="250">
        <v>2015503</v>
      </c>
      <c r="K633" s="249" t="s">
        <v>409</v>
      </c>
      <c r="L633" s="248">
        <v>503912</v>
      </c>
      <c r="M633" s="247">
        <v>340138.2</v>
      </c>
      <c r="N633" s="246">
        <v>163773.8</v>
      </c>
      <c r="O633" s="245">
        <v>67.49952372636491</v>
      </c>
    </row>
    <row r="634" spans="1:15" ht="21.75" customHeight="1">
      <c r="A634" s="244"/>
      <c r="B634" s="257"/>
      <c r="C634" s="256"/>
      <c r="D634" s="256"/>
      <c r="E634" s="263"/>
      <c r="F634" s="262" t="s">
        <v>1203</v>
      </c>
      <c r="G634" s="261"/>
      <c r="H634" s="252">
        <v>80</v>
      </c>
      <c r="I634" s="251">
        <v>701</v>
      </c>
      <c r="J634" s="250">
        <v>2015503</v>
      </c>
      <c r="K634" s="249">
        <v>611</v>
      </c>
      <c r="L634" s="248">
        <v>416521.6</v>
      </c>
      <c r="M634" s="247">
        <v>280637.2</v>
      </c>
      <c r="N634" s="246">
        <v>135884.39999999997</v>
      </c>
      <c r="O634" s="245">
        <v>67.37638576246707</v>
      </c>
    </row>
    <row r="635" spans="1:15" ht="21.75" customHeight="1">
      <c r="A635" s="244"/>
      <c r="B635" s="257"/>
      <c r="C635" s="256"/>
      <c r="D635" s="256"/>
      <c r="E635" s="263"/>
      <c r="F635" s="262" t="s">
        <v>1189</v>
      </c>
      <c r="G635" s="261"/>
      <c r="H635" s="252">
        <v>80</v>
      </c>
      <c r="I635" s="251">
        <v>701</v>
      </c>
      <c r="J635" s="250">
        <v>2015503</v>
      </c>
      <c r="K635" s="249">
        <v>621</v>
      </c>
      <c r="L635" s="248">
        <v>78992.5</v>
      </c>
      <c r="M635" s="247">
        <v>54076.7</v>
      </c>
      <c r="N635" s="246">
        <v>24915.800000000003</v>
      </c>
      <c r="O635" s="245">
        <v>68.4580181662816</v>
      </c>
    </row>
    <row r="636" spans="1:15" ht="21.75" customHeight="1">
      <c r="A636" s="244"/>
      <c r="B636" s="257"/>
      <c r="C636" s="256"/>
      <c r="D636" s="256"/>
      <c r="E636" s="263"/>
      <c r="F636" s="262" t="s">
        <v>1213</v>
      </c>
      <c r="G636" s="261"/>
      <c r="H636" s="252">
        <v>80</v>
      </c>
      <c r="I636" s="251">
        <v>701</v>
      </c>
      <c r="J636" s="250">
        <v>2015503</v>
      </c>
      <c r="K636" s="249">
        <v>810</v>
      </c>
      <c r="L636" s="248">
        <v>8397.9</v>
      </c>
      <c r="M636" s="247">
        <v>5424.3</v>
      </c>
      <c r="N636" s="246">
        <v>2973.5999999999995</v>
      </c>
      <c r="O636" s="245">
        <v>64.59114778694675</v>
      </c>
    </row>
    <row r="637" spans="1:15" ht="57.75" customHeight="1">
      <c r="A637" s="244"/>
      <c r="B637" s="257"/>
      <c r="C637" s="256"/>
      <c r="D637" s="255"/>
      <c r="E637" s="254" t="s">
        <v>1188</v>
      </c>
      <c r="F637" s="254"/>
      <c r="G637" s="253"/>
      <c r="H637" s="252">
        <v>80</v>
      </c>
      <c r="I637" s="251">
        <v>701</v>
      </c>
      <c r="J637" s="250">
        <v>2015507</v>
      </c>
      <c r="K637" s="249" t="s">
        <v>409</v>
      </c>
      <c r="L637" s="248">
        <v>1772.4</v>
      </c>
      <c r="M637" s="247">
        <v>1052.5</v>
      </c>
      <c r="N637" s="246">
        <v>719.9000000000001</v>
      </c>
      <c r="O637" s="245">
        <v>59.382757842473474</v>
      </c>
    </row>
    <row r="638" spans="1:15" ht="12.75" customHeight="1">
      <c r="A638" s="244"/>
      <c r="B638" s="257"/>
      <c r="C638" s="256"/>
      <c r="D638" s="256"/>
      <c r="E638" s="263"/>
      <c r="F638" s="262" t="s">
        <v>1196</v>
      </c>
      <c r="G638" s="261"/>
      <c r="H638" s="252">
        <v>80</v>
      </c>
      <c r="I638" s="251">
        <v>701</v>
      </c>
      <c r="J638" s="250">
        <v>2015507</v>
      </c>
      <c r="K638" s="249">
        <v>612</v>
      </c>
      <c r="L638" s="248">
        <v>1489.8</v>
      </c>
      <c r="M638" s="247">
        <v>893.1</v>
      </c>
      <c r="N638" s="246">
        <v>596.6999999999999</v>
      </c>
      <c r="O638" s="245">
        <v>59.947643979057595</v>
      </c>
    </row>
    <row r="639" spans="1:15" ht="12.75" customHeight="1">
      <c r="A639" s="244"/>
      <c r="B639" s="257"/>
      <c r="C639" s="256"/>
      <c r="D639" s="256"/>
      <c r="E639" s="263"/>
      <c r="F639" s="262" t="s">
        <v>1191</v>
      </c>
      <c r="G639" s="261"/>
      <c r="H639" s="252">
        <v>80</v>
      </c>
      <c r="I639" s="251">
        <v>701</v>
      </c>
      <c r="J639" s="250">
        <v>2015507</v>
      </c>
      <c r="K639" s="249">
        <v>622</v>
      </c>
      <c r="L639" s="248">
        <v>282.6</v>
      </c>
      <c r="M639" s="247">
        <v>159.4</v>
      </c>
      <c r="N639" s="246">
        <v>123.20000000000002</v>
      </c>
      <c r="O639" s="245">
        <v>56.404812455767875</v>
      </c>
    </row>
    <row r="640" spans="1:15" ht="32.25" customHeight="1">
      <c r="A640" s="244"/>
      <c r="B640" s="257"/>
      <c r="C640" s="256"/>
      <c r="D640" s="255"/>
      <c r="E640" s="254" t="s">
        <v>1209</v>
      </c>
      <c r="F640" s="254"/>
      <c r="G640" s="253"/>
      <c r="H640" s="252">
        <v>80</v>
      </c>
      <c r="I640" s="251">
        <v>701</v>
      </c>
      <c r="J640" s="250">
        <v>2015608</v>
      </c>
      <c r="K640" s="249" t="s">
        <v>409</v>
      </c>
      <c r="L640" s="248">
        <v>628.3</v>
      </c>
      <c r="M640" s="247">
        <v>388.4</v>
      </c>
      <c r="N640" s="246">
        <v>239.89999999999998</v>
      </c>
      <c r="O640" s="245">
        <v>61.817603055865035</v>
      </c>
    </row>
    <row r="641" spans="1:15" ht="12.75" customHeight="1">
      <c r="A641" s="244"/>
      <c r="B641" s="257"/>
      <c r="C641" s="256"/>
      <c r="D641" s="256"/>
      <c r="E641" s="263"/>
      <c r="F641" s="262" t="s">
        <v>1196</v>
      </c>
      <c r="G641" s="261"/>
      <c r="H641" s="252">
        <v>80</v>
      </c>
      <c r="I641" s="251">
        <v>701</v>
      </c>
      <c r="J641" s="250">
        <v>2015608</v>
      </c>
      <c r="K641" s="249">
        <v>612</v>
      </c>
      <c r="L641" s="248">
        <v>628.3</v>
      </c>
      <c r="M641" s="247">
        <v>388.4</v>
      </c>
      <c r="N641" s="246">
        <v>239.89999999999998</v>
      </c>
      <c r="O641" s="245">
        <v>61.817603055865035</v>
      </c>
    </row>
    <row r="642" spans="1:15" ht="42.75" customHeight="1">
      <c r="A642" s="244"/>
      <c r="B642" s="257"/>
      <c r="C642" s="256"/>
      <c r="D642" s="255"/>
      <c r="E642" s="254" t="s">
        <v>1205</v>
      </c>
      <c r="F642" s="254"/>
      <c r="G642" s="253"/>
      <c r="H642" s="252">
        <v>80</v>
      </c>
      <c r="I642" s="251">
        <v>701</v>
      </c>
      <c r="J642" s="250">
        <v>2022501</v>
      </c>
      <c r="K642" s="249" t="s">
        <v>409</v>
      </c>
      <c r="L642" s="248">
        <v>2442.8</v>
      </c>
      <c r="M642" s="247">
        <v>2245.1</v>
      </c>
      <c r="N642" s="246">
        <v>197.70000000000027</v>
      </c>
      <c r="O642" s="245">
        <v>91.9068282299001</v>
      </c>
    </row>
    <row r="643" spans="1:15" ht="12.75" customHeight="1">
      <c r="A643" s="244"/>
      <c r="B643" s="257"/>
      <c r="C643" s="256"/>
      <c r="D643" s="256"/>
      <c r="E643" s="263"/>
      <c r="F643" s="262" t="s">
        <v>1196</v>
      </c>
      <c r="G643" s="261"/>
      <c r="H643" s="252">
        <v>80</v>
      </c>
      <c r="I643" s="251">
        <v>701</v>
      </c>
      <c r="J643" s="250">
        <v>2022501</v>
      </c>
      <c r="K643" s="249">
        <v>612</v>
      </c>
      <c r="L643" s="248">
        <v>2382.7</v>
      </c>
      <c r="M643" s="247">
        <v>2192.6</v>
      </c>
      <c r="N643" s="246">
        <v>190.0999999999999</v>
      </c>
      <c r="O643" s="245">
        <v>92.02165610441936</v>
      </c>
    </row>
    <row r="644" spans="1:15" ht="12.75" customHeight="1">
      <c r="A644" s="244"/>
      <c r="B644" s="257"/>
      <c r="C644" s="256"/>
      <c r="D644" s="256"/>
      <c r="E644" s="263"/>
      <c r="F644" s="262" t="s">
        <v>1191</v>
      </c>
      <c r="G644" s="261"/>
      <c r="H644" s="252">
        <v>80</v>
      </c>
      <c r="I644" s="251">
        <v>701</v>
      </c>
      <c r="J644" s="250">
        <v>2022501</v>
      </c>
      <c r="K644" s="249">
        <v>622</v>
      </c>
      <c r="L644" s="248">
        <v>60.1</v>
      </c>
      <c r="M644" s="247">
        <v>52.5</v>
      </c>
      <c r="N644" s="246">
        <v>7.600000000000001</v>
      </c>
      <c r="O644" s="245">
        <v>87.35440931780366</v>
      </c>
    </row>
    <row r="645" spans="1:15" ht="12.75" customHeight="1">
      <c r="A645" s="244"/>
      <c r="B645" s="257"/>
      <c r="C645" s="255"/>
      <c r="D645" s="259" t="s">
        <v>1212</v>
      </c>
      <c r="E645" s="259"/>
      <c r="F645" s="259"/>
      <c r="G645" s="258"/>
      <c r="H645" s="252">
        <v>80</v>
      </c>
      <c r="I645" s="251">
        <v>702</v>
      </c>
      <c r="J645" s="250" t="s">
        <v>409</v>
      </c>
      <c r="K645" s="249" t="s">
        <v>409</v>
      </c>
      <c r="L645" s="248">
        <v>913981.2</v>
      </c>
      <c r="M645" s="247">
        <v>698942.1</v>
      </c>
      <c r="N645" s="246">
        <v>215039.09999999998</v>
      </c>
      <c r="O645" s="245">
        <v>76.4722622303391</v>
      </c>
    </row>
    <row r="646" spans="1:15" ht="45" customHeight="1">
      <c r="A646" s="244"/>
      <c r="B646" s="257"/>
      <c r="C646" s="256"/>
      <c r="D646" s="255"/>
      <c r="E646" s="254" t="s">
        <v>1206</v>
      </c>
      <c r="F646" s="254"/>
      <c r="G646" s="253"/>
      <c r="H646" s="252">
        <v>80</v>
      </c>
      <c r="I646" s="251">
        <v>702</v>
      </c>
      <c r="J646" s="250">
        <v>1722501</v>
      </c>
      <c r="K646" s="249" t="s">
        <v>409</v>
      </c>
      <c r="L646" s="248">
        <v>70</v>
      </c>
      <c r="M646" s="247">
        <v>70</v>
      </c>
      <c r="N646" s="246">
        <v>0</v>
      </c>
      <c r="O646" s="245">
        <v>100</v>
      </c>
    </row>
    <row r="647" spans="1:15" ht="12.75" customHeight="1">
      <c r="A647" s="244"/>
      <c r="B647" s="257"/>
      <c r="C647" s="256"/>
      <c r="D647" s="256"/>
      <c r="E647" s="263"/>
      <c r="F647" s="262" t="s">
        <v>1196</v>
      </c>
      <c r="G647" s="261"/>
      <c r="H647" s="252">
        <v>80</v>
      </c>
      <c r="I647" s="251">
        <v>702</v>
      </c>
      <c r="J647" s="250">
        <v>1722501</v>
      </c>
      <c r="K647" s="249">
        <v>612</v>
      </c>
      <c r="L647" s="248">
        <v>20</v>
      </c>
      <c r="M647" s="247">
        <v>20</v>
      </c>
      <c r="N647" s="246">
        <v>0</v>
      </c>
      <c r="O647" s="245">
        <v>100</v>
      </c>
    </row>
    <row r="648" spans="1:15" ht="12.75" customHeight="1">
      <c r="A648" s="244"/>
      <c r="B648" s="257"/>
      <c r="C648" s="256"/>
      <c r="D648" s="256"/>
      <c r="E648" s="263"/>
      <c r="F648" s="262" t="s">
        <v>1191</v>
      </c>
      <c r="G648" s="261"/>
      <c r="H648" s="252">
        <v>80</v>
      </c>
      <c r="I648" s="251">
        <v>702</v>
      </c>
      <c r="J648" s="250">
        <v>1722501</v>
      </c>
      <c r="K648" s="249">
        <v>622</v>
      </c>
      <c r="L648" s="248">
        <v>50</v>
      </c>
      <c r="M648" s="247">
        <v>50</v>
      </c>
      <c r="N648" s="246">
        <v>0</v>
      </c>
      <c r="O648" s="245">
        <v>100</v>
      </c>
    </row>
    <row r="649" spans="1:15" ht="32.25" customHeight="1">
      <c r="A649" s="244"/>
      <c r="B649" s="257"/>
      <c r="C649" s="256"/>
      <c r="D649" s="255"/>
      <c r="E649" s="254" t="s">
        <v>1195</v>
      </c>
      <c r="F649" s="254"/>
      <c r="G649" s="253"/>
      <c r="H649" s="252">
        <v>80</v>
      </c>
      <c r="I649" s="251">
        <v>702</v>
      </c>
      <c r="J649" s="250">
        <v>2010059</v>
      </c>
      <c r="K649" s="249" t="s">
        <v>409</v>
      </c>
      <c r="L649" s="248">
        <v>96354.6</v>
      </c>
      <c r="M649" s="247">
        <v>70008.4</v>
      </c>
      <c r="N649" s="246">
        <v>26346.20000000001</v>
      </c>
      <c r="O649" s="245">
        <v>72.65703972617808</v>
      </c>
    </row>
    <row r="650" spans="1:15" ht="21.75" customHeight="1">
      <c r="A650" s="244"/>
      <c r="B650" s="257"/>
      <c r="C650" s="256"/>
      <c r="D650" s="256"/>
      <c r="E650" s="263"/>
      <c r="F650" s="262" t="s">
        <v>1203</v>
      </c>
      <c r="G650" s="261"/>
      <c r="H650" s="252">
        <v>80</v>
      </c>
      <c r="I650" s="251">
        <v>702</v>
      </c>
      <c r="J650" s="250">
        <v>2010059</v>
      </c>
      <c r="K650" s="249">
        <v>611</v>
      </c>
      <c r="L650" s="248">
        <v>52752.9</v>
      </c>
      <c r="M650" s="247">
        <v>35872.7</v>
      </c>
      <c r="N650" s="246">
        <v>16880.200000000004</v>
      </c>
      <c r="O650" s="245">
        <v>68.00138001891838</v>
      </c>
    </row>
    <row r="651" spans="1:15" ht="12.75" customHeight="1">
      <c r="A651" s="244"/>
      <c r="B651" s="257"/>
      <c r="C651" s="256"/>
      <c r="D651" s="256"/>
      <c r="E651" s="263"/>
      <c r="F651" s="262" t="s">
        <v>1196</v>
      </c>
      <c r="G651" s="261"/>
      <c r="H651" s="252">
        <v>80</v>
      </c>
      <c r="I651" s="251">
        <v>702</v>
      </c>
      <c r="J651" s="250">
        <v>2010059</v>
      </c>
      <c r="K651" s="249">
        <v>612</v>
      </c>
      <c r="L651" s="248">
        <v>13148.8</v>
      </c>
      <c r="M651" s="247">
        <v>11237.1</v>
      </c>
      <c r="N651" s="246">
        <v>1911.699999999999</v>
      </c>
      <c r="O651" s="245">
        <v>85.46103066439524</v>
      </c>
    </row>
    <row r="652" spans="1:15" ht="21.75" customHeight="1">
      <c r="A652" s="244"/>
      <c r="B652" s="257"/>
      <c r="C652" s="256"/>
      <c r="D652" s="256"/>
      <c r="E652" s="263"/>
      <c r="F652" s="262" t="s">
        <v>1189</v>
      </c>
      <c r="G652" s="261"/>
      <c r="H652" s="252">
        <v>80</v>
      </c>
      <c r="I652" s="251">
        <v>702</v>
      </c>
      <c r="J652" s="250">
        <v>2010059</v>
      </c>
      <c r="K652" s="249">
        <v>621</v>
      </c>
      <c r="L652" s="248">
        <v>27953.4</v>
      </c>
      <c r="M652" s="247">
        <v>21103.6</v>
      </c>
      <c r="N652" s="246">
        <v>6849.800000000003</v>
      </c>
      <c r="O652" s="245">
        <v>75.49564632567058</v>
      </c>
    </row>
    <row r="653" spans="1:15" ht="12.75" customHeight="1">
      <c r="A653" s="244"/>
      <c r="B653" s="257"/>
      <c r="C653" s="256"/>
      <c r="D653" s="256"/>
      <c r="E653" s="263"/>
      <c r="F653" s="262" t="s">
        <v>1191</v>
      </c>
      <c r="G653" s="261"/>
      <c r="H653" s="252">
        <v>80</v>
      </c>
      <c r="I653" s="251">
        <v>702</v>
      </c>
      <c r="J653" s="250">
        <v>2010059</v>
      </c>
      <c r="K653" s="249">
        <v>622</v>
      </c>
      <c r="L653" s="248">
        <v>2499.5</v>
      </c>
      <c r="M653" s="247">
        <v>1795</v>
      </c>
      <c r="N653" s="246">
        <v>704.5</v>
      </c>
      <c r="O653" s="245">
        <v>71.8143628725745</v>
      </c>
    </row>
    <row r="654" spans="1:15" ht="32.25" customHeight="1">
      <c r="A654" s="244"/>
      <c r="B654" s="257"/>
      <c r="C654" s="256"/>
      <c r="D654" s="255"/>
      <c r="E654" s="254" t="s">
        <v>1193</v>
      </c>
      <c r="F654" s="254"/>
      <c r="G654" s="253"/>
      <c r="H654" s="252">
        <v>80</v>
      </c>
      <c r="I654" s="251">
        <v>702</v>
      </c>
      <c r="J654" s="250">
        <v>2012501</v>
      </c>
      <c r="K654" s="249" t="s">
        <v>409</v>
      </c>
      <c r="L654" s="248">
        <v>6235.9</v>
      </c>
      <c r="M654" s="247">
        <v>5946.6</v>
      </c>
      <c r="N654" s="246">
        <v>289.2999999999993</v>
      </c>
      <c r="O654" s="245">
        <v>95.36073381548775</v>
      </c>
    </row>
    <row r="655" spans="1:15" ht="12.75" customHeight="1">
      <c r="A655" s="244"/>
      <c r="B655" s="257"/>
      <c r="C655" s="256"/>
      <c r="D655" s="256"/>
      <c r="E655" s="263"/>
      <c r="F655" s="262" t="s">
        <v>1196</v>
      </c>
      <c r="G655" s="261"/>
      <c r="H655" s="252">
        <v>80</v>
      </c>
      <c r="I655" s="251">
        <v>702</v>
      </c>
      <c r="J655" s="250">
        <v>2012501</v>
      </c>
      <c r="K655" s="249">
        <v>612</v>
      </c>
      <c r="L655" s="248">
        <v>3430.3</v>
      </c>
      <c r="M655" s="247">
        <v>3171.3</v>
      </c>
      <c r="N655" s="246">
        <v>259</v>
      </c>
      <c r="O655" s="245">
        <v>92.44963997318018</v>
      </c>
    </row>
    <row r="656" spans="1:15" ht="12.75" customHeight="1">
      <c r="A656" s="244"/>
      <c r="B656" s="257"/>
      <c r="C656" s="256"/>
      <c r="D656" s="256"/>
      <c r="E656" s="263"/>
      <c r="F656" s="262" t="s">
        <v>1191</v>
      </c>
      <c r="G656" s="261"/>
      <c r="H656" s="252">
        <v>80</v>
      </c>
      <c r="I656" s="251">
        <v>702</v>
      </c>
      <c r="J656" s="250">
        <v>2012501</v>
      </c>
      <c r="K656" s="249">
        <v>622</v>
      </c>
      <c r="L656" s="248">
        <v>2805.6</v>
      </c>
      <c r="M656" s="247">
        <v>2775.3</v>
      </c>
      <c r="N656" s="246">
        <v>30.299999999999727</v>
      </c>
      <c r="O656" s="245">
        <v>98.92001710863987</v>
      </c>
    </row>
    <row r="657" spans="1:15" ht="42.75" customHeight="1">
      <c r="A657" s="244"/>
      <c r="B657" s="257"/>
      <c r="C657" s="256"/>
      <c r="D657" s="255"/>
      <c r="E657" s="254" t="s">
        <v>1211</v>
      </c>
      <c r="F657" s="254"/>
      <c r="G657" s="253"/>
      <c r="H657" s="252">
        <v>80</v>
      </c>
      <c r="I657" s="251">
        <v>702</v>
      </c>
      <c r="J657" s="250">
        <v>2015502</v>
      </c>
      <c r="K657" s="249" t="s">
        <v>409</v>
      </c>
      <c r="L657" s="248">
        <v>804327</v>
      </c>
      <c r="M657" s="247">
        <v>618022.1</v>
      </c>
      <c r="N657" s="246">
        <v>186304.90000000002</v>
      </c>
      <c r="O657" s="245">
        <v>76.83716945968493</v>
      </c>
    </row>
    <row r="658" spans="1:15" ht="21.75" customHeight="1">
      <c r="A658" s="244"/>
      <c r="B658" s="257"/>
      <c r="C658" s="256"/>
      <c r="D658" s="256"/>
      <c r="E658" s="263"/>
      <c r="F658" s="262" t="s">
        <v>1203</v>
      </c>
      <c r="G658" s="261"/>
      <c r="H658" s="252">
        <v>80</v>
      </c>
      <c r="I658" s="251">
        <v>702</v>
      </c>
      <c r="J658" s="250">
        <v>2015502</v>
      </c>
      <c r="K658" s="249">
        <v>611</v>
      </c>
      <c r="L658" s="248">
        <v>583740.3</v>
      </c>
      <c r="M658" s="247">
        <v>443204.5</v>
      </c>
      <c r="N658" s="246">
        <v>140535.80000000005</v>
      </c>
      <c r="O658" s="245">
        <v>75.9249447057193</v>
      </c>
    </row>
    <row r="659" spans="1:15" ht="21.75" customHeight="1">
      <c r="A659" s="244"/>
      <c r="B659" s="257"/>
      <c r="C659" s="256"/>
      <c r="D659" s="256"/>
      <c r="E659" s="263"/>
      <c r="F659" s="262" t="s">
        <v>1189</v>
      </c>
      <c r="G659" s="261"/>
      <c r="H659" s="252">
        <v>80</v>
      </c>
      <c r="I659" s="251">
        <v>702</v>
      </c>
      <c r="J659" s="250">
        <v>2015502</v>
      </c>
      <c r="K659" s="249">
        <v>621</v>
      </c>
      <c r="L659" s="248">
        <v>220586.7</v>
      </c>
      <c r="M659" s="247">
        <v>174817.6</v>
      </c>
      <c r="N659" s="246">
        <v>45769.100000000006</v>
      </c>
      <c r="O659" s="245">
        <v>79.2511969216639</v>
      </c>
    </row>
    <row r="660" spans="1:15" ht="57.75" customHeight="1">
      <c r="A660" s="244"/>
      <c r="B660" s="257"/>
      <c r="C660" s="256"/>
      <c r="D660" s="255"/>
      <c r="E660" s="254" t="s">
        <v>1210</v>
      </c>
      <c r="F660" s="254"/>
      <c r="G660" s="253"/>
      <c r="H660" s="252">
        <v>80</v>
      </c>
      <c r="I660" s="251">
        <v>702</v>
      </c>
      <c r="J660" s="250">
        <v>2015506</v>
      </c>
      <c r="K660" s="249" t="s">
        <v>409</v>
      </c>
      <c r="L660" s="248">
        <v>1920</v>
      </c>
      <c r="M660" s="247">
        <v>1252.1</v>
      </c>
      <c r="N660" s="246">
        <v>667.9000000000001</v>
      </c>
      <c r="O660" s="245">
        <v>65.21354166666666</v>
      </c>
    </row>
    <row r="661" spans="1:15" ht="21.75" customHeight="1">
      <c r="A661" s="244"/>
      <c r="B661" s="257"/>
      <c r="C661" s="256"/>
      <c r="D661" s="256"/>
      <c r="E661" s="263"/>
      <c r="F661" s="262" t="s">
        <v>1203</v>
      </c>
      <c r="G661" s="261"/>
      <c r="H661" s="252">
        <v>80</v>
      </c>
      <c r="I661" s="251">
        <v>702</v>
      </c>
      <c r="J661" s="250">
        <v>2015506</v>
      </c>
      <c r="K661" s="249">
        <v>611</v>
      </c>
      <c r="L661" s="248">
        <v>1440</v>
      </c>
      <c r="M661" s="247">
        <v>912.1</v>
      </c>
      <c r="N661" s="246">
        <v>527.9</v>
      </c>
      <c r="O661" s="245">
        <v>63.34027777777778</v>
      </c>
    </row>
    <row r="662" spans="1:15" ht="21.75" customHeight="1">
      <c r="A662" s="244"/>
      <c r="B662" s="257"/>
      <c r="C662" s="256"/>
      <c r="D662" s="256"/>
      <c r="E662" s="263"/>
      <c r="F662" s="262" t="s">
        <v>1189</v>
      </c>
      <c r="G662" s="261"/>
      <c r="H662" s="252">
        <v>80</v>
      </c>
      <c r="I662" s="251">
        <v>702</v>
      </c>
      <c r="J662" s="250">
        <v>2015506</v>
      </c>
      <c r="K662" s="249">
        <v>621</v>
      </c>
      <c r="L662" s="248">
        <v>480</v>
      </c>
      <c r="M662" s="247">
        <v>340</v>
      </c>
      <c r="N662" s="246">
        <v>140</v>
      </c>
      <c r="O662" s="245">
        <v>70.83333333333334</v>
      </c>
    </row>
    <row r="663" spans="1:15" ht="57.75" customHeight="1">
      <c r="A663" s="244"/>
      <c r="B663" s="257"/>
      <c r="C663" s="256"/>
      <c r="D663" s="255"/>
      <c r="E663" s="254" t="s">
        <v>1188</v>
      </c>
      <c r="F663" s="254"/>
      <c r="G663" s="253"/>
      <c r="H663" s="252">
        <v>80</v>
      </c>
      <c r="I663" s="251">
        <v>702</v>
      </c>
      <c r="J663" s="250">
        <v>2015507</v>
      </c>
      <c r="K663" s="249" t="s">
        <v>409</v>
      </c>
      <c r="L663" s="248">
        <v>127.2</v>
      </c>
      <c r="M663" s="247">
        <v>107.7</v>
      </c>
      <c r="N663" s="246">
        <v>19.5</v>
      </c>
      <c r="O663" s="245">
        <v>84.66981132075472</v>
      </c>
    </row>
    <row r="664" spans="1:15" ht="12.75" customHeight="1">
      <c r="A664" s="244"/>
      <c r="B664" s="257"/>
      <c r="C664" s="256"/>
      <c r="D664" s="256"/>
      <c r="E664" s="263"/>
      <c r="F664" s="262" t="s">
        <v>1196</v>
      </c>
      <c r="G664" s="261"/>
      <c r="H664" s="252">
        <v>80</v>
      </c>
      <c r="I664" s="251">
        <v>702</v>
      </c>
      <c r="J664" s="250">
        <v>2015507</v>
      </c>
      <c r="K664" s="249">
        <v>612</v>
      </c>
      <c r="L664" s="248">
        <v>127.2</v>
      </c>
      <c r="M664" s="247">
        <v>107.7</v>
      </c>
      <c r="N664" s="246">
        <v>19.5</v>
      </c>
      <c r="O664" s="245">
        <v>84.66981132075472</v>
      </c>
    </row>
    <row r="665" spans="1:15" ht="32.25" customHeight="1">
      <c r="A665" s="244"/>
      <c r="B665" s="257"/>
      <c r="C665" s="256"/>
      <c r="D665" s="255"/>
      <c r="E665" s="254" t="s">
        <v>1209</v>
      </c>
      <c r="F665" s="254"/>
      <c r="G665" s="253"/>
      <c r="H665" s="252">
        <v>80</v>
      </c>
      <c r="I665" s="251">
        <v>702</v>
      </c>
      <c r="J665" s="250">
        <v>2015608</v>
      </c>
      <c r="K665" s="249" t="s">
        <v>409</v>
      </c>
      <c r="L665" s="248">
        <v>3438.7</v>
      </c>
      <c r="M665" s="247">
        <v>2047.3</v>
      </c>
      <c r="N665" s="246">
        <v>1391.4</v>
      </c>
      <c r="O665" s="245">
        <v>59.53703434437433</v>
      </c>
    </row>
    <row r="666" spans="1:15" ht="12.75" customHeight="1">
      <c r="A666" s="244"/>
      <c r="B666" s="257"/>
      <c r="C666" s="256"/>
      <c r="D666" s="256"/>
      <c r="E666" s="263"/>
      <c r="F666" s="262" t="s">
        <v>1196</v>
      </c>
      <c r="G666" s="261"/>
      <c r="H666" s="252">
        <v>80</v>
      </c>
      <c r="I666" s="251">
        <v>702</v>
      </c>
      <c r="J666" s="250">
        <v>2015608</v>
      </c>
      <c r="K666" s="249">
        <v>612</v>
      </c>
      <c r="L666" s="248">
        <v>2428.7</v>
      </c>
      <c r="M666" s="247">
        <v>1037.3</v>
      </c>
      <c r="N666" s="246">
        <v>1391.4</v>
      </c>
      <c r="O666" s="245">
        <v>42.71009181866843</v>
      </c>
    </row>
    <row r="667" spans="1:15" ht="12.75" customHeight="1">
      <c r="A667" s="244"/>
      <c r="B667" s="257"/>
      <c r="C667" s="256"/>
      <c r="D667" s="256"/>
      <c r="E667" s="263"/>
      <c r="F667" s="262" t="s">
        <v>1191</v>
      </c>
      <c r="G667" s="261"/>
      <c r="H667" s="252">
        <v>80</v>
      </c>
      <c r="I667" s="251">
        <v>702</v>
      </c>
      <c r="J667" s="250">
        <v>2015608</v>
      </c>
      <c r="K667" s="249">
        <v>622</v>
      </c>
      <c r="L667" s="248">
        <v>1010</v>
      </c>
      <c r="M667" s="247">
        <v>1010</v>
      </c>
      <c r="N667" s="246">
        <v>0</v>
      </c>
      <c r="O667" s="245">
        <v>100</v>
      </c>
    </row>
    <row r="668" spans="1:15" ht="42.75" customHeight="1">
      <c r="A668" s="244"/>
      <c r="B668" s="257"/>
      <c r="C668" s="256"/>
      <c r="D668" s="255"/>
      <c r="E668" s="254" t="s">
        <v>1208</v>
      </c>
      <c r="F668" s="254"/>
      <c r="G668" s="253"/>
      <c r="H668" s="252">
        <v>80</v>
      </c>
      <c r="I668" s="251">
        <v>702</v>
      </c>
      <c r="J668" s="250">
        <v>2015614</v>
      </c>
      <c r="K668" s="249" t="s">
        <v>409</v>
      </c>
      <c r="L668" s="248">
        <v>60</v>
      </c>
      <c r="M668" s="247">
        <v>52.3</v>
      </c>
      <c r="N668" s="246">
        <v>7.700000000000003</v>
      </c>
      <c r="O668" s="245">
        <v>87.16666666666666</v>
      </c>
    </row>
    <row r="669" spans="1:15" ht="12.75" customHeight="1">
      <c r="A669" s="244"/>
      <c r="B669" s="257"/>
      <c r="C669" s="256"/>
      <c r="D669" s="256"/>
      <c r="E669" s="263"/>
      <c r="F669" s="262" t="s">
        <v>1196</v>
      </c>
      <c r="G669" s="261"/>
      <c r="H669" s="252">
        <v>80</v>
      </c>
      <c r="I669" s="251">
        <v>702</v>
      </c>
      <c r="J669" s="250">
        <v>2015614</v>
      </c>
      <c r="K669" s="249">
        <v>612</v>
      </c>
      <c r="L669" s="248">
        <v>25.8</v>
      </c>
      <c r="M669" s="247">
        <v>18.2</v>
      </c>
      <c r="N669" s="246">
        <v>7.600000000000001</v>
      </c>
      <c r="O669" s="245">
        <v>70.54263565891472</v>
      </c>
    </row>
    <row r="670" spans="1:15" ht="12.75" customHeight="1">
      <c r="A670" s="244"/>
      <c r="B670" s="257"/>
      <c r="C670" s="256"/>
      <c r="D670" s="256"/>
      <c r="E670" s="263"/>
      <c r="F670" s="262" t="s">
        <v>1191</v>
      </c>
      <c r="G670" s="261"/>
      <c r="H670" s="252">
        <v>80</v>
      </c>
      <c r="I670" s="251">
        <v>702</v>
      </c>
      <c r="J670" s="250">
        <v>2015614</v>
      </c>
      <c r="K670" s="249">
        <v>622</v>
      </c>
      <c r="L670" s="248">
        <v>34.2</v>
      </c>
      <c r="M670" s="247">
        <v>34.1</v>
      </c>
      <c r="N670" s="246">
        <v>0.10000000000000142</v>
      </c>
      <c r="O670" s="245">
        <v>99.70760233918128</v>
      </c>
    </row>
    <row r="671" spans="1:15" ht="42.75" customHeight="1">
      <c r="A671" s="244"/>
      <c r="B671" s="257"/>
      <c r="C671" s="256"/>
      <c r="D671" s="255"/>
      <c r="E671" s="254" t="s">
        <v>1205</v>
      </c>
      <c r="F671" s="254"/>
      <c r="G671" s="253"/>
      <c r="H671" s="252">
        <v>80</v>
      </c>
      <c r="I671" s="251">
        <v>702</v>
      </c>
      <c r="J671" s="250">
        <v>2022501</v>
      </c>
      <c r="K671" s="249" t="s">
        <v>409</v>
      </c>
      <c r="L671" s="248">
        <v>1447.8</v>
      </c>
      <c r="M671" s="247">
        <v>1435.6</v>
      </c>
      <c r="N671" s="246">
        <v>12.200000000000045</v>
      </c>
      <c r="O671" s="245">
        <v>99.15734217433348</v>
      </c>
    </row>
    <row r="672" spans="1:15" ht="12.75" customHeight="1">
      <c r="A672" s="244"/>
      <c r="B672" s="257"/>
      <c r="C672" s="256"/>
      <c r="D672" s="256"/>
      <c r="E672" s="263"/>
      <c r="F672" s="262" t="s">
        <v>1196</v>
      </c>
      <c r="G672" s="261"/>
      <c r="H672" s="252">
        <v>80</v>
      </c>
      <c r="I672" s="251">
        <v>702</v>
      </c>
      <c r="J672" s="250">
        <v>2022501</v>
      </c>
      <c r="K672" s="249">
        <v>612</v>
      </c>
      <c r="L672" s="248">
        <v>1256.4</v>
      </c>
      <c r="M672" s="247">
        <v>1244.2</v>
      </c>
      <c r="N672" s="246">
        <v>12.200000000000045</v>
      </c>
      <c r="O672" s="245">
        <v>99.02897166507482</v>
      </c>
    </row>
    <row r="673" spans="1:15" ht="12.75" customHeight="1">
      <c r="A673" s="244"/>
      <c r="B673" s="257"/>
      <c r="C673" s="256"/>
      <c r="D673" s="256"/>
      <c r="E673" s="263"/>
      <c r="F673" s="262" t="s">
        <v>1191</v>
      </c>
      <c r="G673" s="261"/>
      <c r="H673" s="252">
        <v>80</v>
      </c>
      <c r="I673" s="251">
        <v>702</v>
      </c>
      <c r="J673" s="250">
        <v>2022501</v>
      </c>
      <c r="K673" s="249">
        <v>622</v>
      </c>
      <c r="L673" s="248">
        <v>191.4</v>
      </c>
      <c r="M673" s="247">
        <v>191.4</v>
      </c>
      <c r="N673" s="246">
        <v>0</v>
      </c>
      <c r="O673" s="245">
        <v>100</v>
      </c>
    </row>
    <row r="674" spans="1:15" ht="12.75" customHeight="1">
      <c r="A674" s="244"/>
      <c r="B674" s="257"/>
      <c r="C674" s="255"/>
      <c r="D674" s="259" t="s">
        <v>1207</v>
      </c>
      <c r="E674" s="259"/>
      <c r="F674" s="259"/>
      <c r="G674" s="258"/>
      <c r="H674" s="252">
        <v>80</v>
      </c>
      <c r="I674" s="251">
        <v>707</v>
      </c>
      <c r="J674" s="250" t="s">
        <v>409</v>
      </c>
      <c r="K674" s="249" t="s">
        <v>409</v>
      </c>
      <c r="L674" s="248">
        <v>75088.2</v>
      </c>
      <c r="M674" s="247">
        <v>61029.7</v>
      </c>
      <c r="N674" s="246">
        <v>14058.5</v>
      </c>
      <c r="O674" s="245">
        <v>81.27735116835935</v>
      </c>
    </row>
    <row r="675" spans="1:15" ht="54" customHeight="1">
      <c r="A675" s="244"/>
      <c r="B675" s="257"/>
      <c r="C675" s="256"/>
      <c r="D675" s="255"/>
      <c r="E675" s="254" t="s">
        <v>1206</v>
      </c>
      <c r="F675" s="254"/>
      <c r="G675" s="253"/>
      <c r="H675" s="252">
        <v>80</v>
      </c>
      <c r="I675" s="251">
        <v>707</v>
      </c>
      <c r="J675" s="250">
        <v>1722501</v>
      </c>
      <c r="K675" s="249" t="s">
        <v>409</v>
      </c>
      <c r="L675" s="248">
        <v>65</v>
      </c>
      <c r="M675" s="247">
        <v>65</v>
      </c>
      <c r="N675" s="246">
        <v>0</v>
      </c>
      <c r="O675" s="245">
        <v>100</v>
      </c>
    </row>
    <row r="676" spans="1:15" ht="12.75" customHeight="1">
      <c r="A676" s="244"/>
      <c r="B676" s="257"/>
      <c r="C676" s="256"/>
      <c r="D676" s="256"/>
      <c r="E676" s="263"/>
      <c r="F676" s="262" t="s">
        <v>1191</v>
      </c>
      <c r="G676" s="261"/>
      <c r="H676" s="252">
        <v>80</v>
      </c>
      <c r="I676" s="251">
        <v>707</v>
      </c>
      <c r="J676" s="250">
        <v>1722501</v>
      </c>
      <c r="K676" s="249">
        <v>622</v>
      </c>
      <c r="L676" s="248">
        <v>65</v>
      </c>
      <c r="M676" s="247">
        <v>65</v>
      </c>
      <c r="N676" s="246">
        <v>0</v>
      </c>
      <c r="O676" s="245">
        <v>100</v>
      </c>
    </row>
    <row r="677" spans="1:15" ht="32.25" customHeight="1" hidden="1">
      <c r="A677" s="244"/>
      <c r="B677" s="257"/>
      <c r="C677" s="256"/>
      <c r="D677" s="255"/>
      <c r="E677" s="254" t="s">
        <v>1193</v>
      </c>
      <c r="F677" s="254"/>
      <c r="G677" s="253"/>
      <c r="H677" s="252">
        <v>80</v>
      </c>
      <c r="I677" s="251">
        <v>707</v>
      </c>
      <c r="J677" s="250">
        <v>2012501</v>
      </c>
      <c r="K677" s="249" t="s">
        <v>409</v>
      </c>
      <c r="L677" s="248">
        <v>0</v>
      </c>
      <c r="M677" s="247">
        <v>0</v>
      </c>
      <c r="N677" s="246">
        <v>0</v>
      </c>
      <c r="O677" s="245"/>
    </row>
    <row r="678" spans="1:15" ht="12.75" customHeight="1" hidden="1">
      <c r="A678" s="244"/>
      <c r="B678" s="257"/>
      <c r="C678" s="256"/>
      <c r="D678" s="256"/>
      <c r="E678" s="263"/>
      <c r="F678" s="262" t="s">
        <v>1196</v>
      </c>
      <c r="G678" s="261"/>
      <c r="H678" s="252">
        <v>80</v>
      </c>
      <c r="I678" s="251">
        <v>707</v>
      </c>
      <c r="J678" s="250">
        <v>2012501</v>
      </c>
      <c r="K678" s="249">
        <v>612</v>
      </c>
      <c r="L678" s="248">
        <v>0</v>
      </c>
      <c r="M678" s="247">
        <v>0</v>
      </c>
      <c r="N678" s="246">
        <v>0</v>
      </c>
      <c r="O678" s="245"/>
    </row>
    <row r="679" spans="1:15" ht="12.75" customHeight="1" hidden="1">
      <c r="A679" s="244"/>
      <c r="B679" s="257"/>
      <c r="C679" s="256"/>
      <c r="D679" s="256"/>
      <c r="E679" s="263"/>
      <c r="F679" s="262" t="s">
        <v>1191</v>
      </c>
      <c r="G679" s="261"/>
      <c r="H679" s="252">
        <v>80</v>
      </c>
      <c r="I679" s="251">
        <v>707</v>
      </c>
      <c r="J679" s="250">
        <v>2012501</v>
      </c>
      <c r="K679" s="249">
        <v>622</v>
      </c>
      <c r="L679" s="248">
        <v>0</v>
      </c>
      <c r="M679" s="247">
        <v>0</v>
      </c>
      <c r="N679" s="246">
        <v>0</v>
      </c>
      <c r="O679" s="245"/>
    </row>
    <row r="680" spans="1:15" ht="42.75" customHeight="1" hidden="1">
      <c r="A680" s="244"/>
      <c r="B680" s="257"/>
      <c r="C680" s="256"/>
      <c r="D680" s="255"/>
      <c r="E680" s="254" t="s">
        <v>1205</v>
      </c>
      <c r="F680" s="254"/>
      <c r="G680" s="253"/>
      <c r="H680" s="252">
        <v>80</v>
      </c>
      <c r="I680" s="251">
        <v>707</v>
      </c>
      <c r="J680" s="250">
        <v>2022501</v>
      </c>
      <c r="K680" s="249" t="s">
        <v>409</v>
      </c>
      <c r="L680" s="248">
        <v>0</v>
      </c>
      <c r="M680" s="247">
        <v>0</v>
      </c>
      <c r="N680" s="246">
        <v>0</v>
      </c>
      <c r="O680" s="245"/>
    </row>
    <row r="681" spans="1:15" ht="12.75" customHeight="1" hidden="1">
      <c r="A681" s="244"/>
      <c r="B681" s="257"/>
      <c r="C681" s="256"/>
      <c r="D681" s="256"/>
      <c r="E681" s="263"/>
      <c r="F681" s="262" t="s">
        <v>1191</v>
      </c>
      <c r="G681" s="261"/>
      <c r="H681" s="252">
        <v>80</v>
      </c>
      <c r="I681" s="251">
        <v>707</v>
      </c>
      <c r="J681" s="250">
        <v>2022501</v>
      </c>
      <c r="K681" s="249">
        <v>622</v>
      </c>
      <c r="L681" s="248">
        <v>0</v>
      </c>
      <c r="M681" s="247">
        <v>0</v>
      </c>
      <c r="N681" s="246">
        <v>0</v>
      </c>
      <c r="O681" s="245"/>
    </row>
    <row r="682" spans="1:15" ht="53.25" customHeight="1">
      <c r="A682" s="244"/>
      <c r="B682" s="257"/>
      <c r="C682" s="256"/>
      <c r="D682" s="255"/>
      <c r="E682" s="254" t="s">
        <v>1204</v>
      </c>
      <c r="F682" s="254"/>
      <c r="G682" s="253"/>
      <c r="H682" s="252">
        <v>80</v>
      </c>
      <c r="I682" s="251">
        <v>707</v>
      </c>
      <c r="J682" s="250">
        <v>2030059</v>
      </c>
      <c r="K682" s="249" t="s">
        <v>409</v>
      </c>
      <c r="L682" s="248">
        <v>47408.5</v>
      </c>
      <c r="M682" s="247">
        <v>34246.3</v>
      </c>
      <c r="N682" s="246">
        <v>13162.199999999997</v>
      </c>
      <c r="O682" s="245">
        <v>72.23662423405086</v>
      </c>
    </row>
    <row r="683" spans="1:15" ht="21.75" customHeight="1">
      <c r="A683" s="244"/>
      <c r="B683" s="257"/>
      <c r="C683" s="256"/>
      <c r="D683" s="256"/>
      <c r="E683" s="263"/>
      <c r="F683" s="262" t="s">
        <v>1203</v>
      </c>
      <c r="G683" s="261"/>
      <c r="H683" s="252">
        <v>80</v>
      </c>
      <c r="I683" s="251">
        <v>707</v>
      </c>
      <c r="J683" s="250">
        <v>2030059</v>
      </c>
      <c r="K683" s="249">
        <v>611</v>
      </c>
      <c r="L683" s="248">
        <v>9658.6</v>
      </c>
      <c r="M683" s="247">
        <v>9658.6</v>
      </c>
      <c r="N683" s="246">
        <v>0</v>
      </c>
      <c r="O683" s="245">
        <v>100</v>
      </c>
    </row>
    <row r="684" spans="1:15" ht="12.75" customHeight="1">
      <c r="A684" s="244"/>
      <c r="B684" s="257"/>
      <c r="C684" s="256"/>
      <c r="D684" s="256"/>
      <c r="E684" s="263"/>
      <c r="F684" s="262" t="s">
        <v>1196</v>
      </c>
      <c r="G684" s="261"/>
      <c r="H684" s="252">
        <v>80</v>
      </c>
      <c r="I684" s="251">
        <v>707</v>
      </c>
      <c r="J684" s="250">
        <v>2030059</v>
      </c>
      <c r="K684" s="249">
        <v>612</v>
      </c>
      <c r="L684" s="248">
        <v>219.5</v>
      </c>
      <c r="M684" s="247">
        <v>219.5</v>
      </c>
      <c r="N684" s="246">
        <v>0</v>
      </c>
      <c r="O684" s="245">
        <v>100</v>
      </c>
    </row>
    <row r="685" spans="1:15" ht="21.75" customHeight="1">
      <c r="A685" s="244"/>
      <c r="B685" s="257"/>
      <c r="C685" s="256"/>
      <c r="D685" s="256"/>
      <c r="E685" s="263"/>
      <c r="F685" s="262" t="s">
        <v>1189</v>
      </c>
      <c r="G685" s="261"/>
      <c r="H685" s="252">
        <v>80</v>
      </c>
      <c r="I685" s="251">
        <v>707</v>
      </c>
      <c r="J685" s="250">
        <v>2030059</v>
      </c>
      <c r="K685" s="249">
        <v>621</v>
      </c>
      <c r="L685" s="248">
        <v>28973.3</v>
      </c>
      <c r="M685" s="247">
        <v>17178.3</v>
      </c>
      <c r="N685" s="246">
        <v>11795</v>
      </c>
      <c r="O685" s="245">
        <v>59.29010502773243</v>
      </c>
    </row>
    <row r="686" spans="1:15" ht="12.75" customHeight="1">
      <c r="A686" s="244"/>
      <c r="B686" s="257"/>
      <c r="C686" s="256"/>
      <c r="D686" s="256"/>
      <c r="E686" s="263"/>
      <c r="F686" s="262" t="s">
        <v>1191</v>
      </c>
      <c r="G686" s="261"/>
      <c r="H686" s="252">
        <v>80</v>
      </c>
      <c r="I686" s="251">
        <v>707</v>
      </c>
      <c r="J686" s="250">
        <v>2030059</v>
      </c>
      <c r="K686" s="249">
        <v>622</v>
      </c>
      <c r="L686" s="248">
        <v>8557.1</v>
      </c>
      <c r="M686" s="247">
        <v>7189.9</v>
      </c>
      <c r="N686" s="246">
        <v>1367.2000000000007</v>
      </c>
      <c r="O686" s="245">
        <v>84.02262448726788</v>
      </c>
    </row>
    <row r="687" spans="1:15" ht="45" customHeight="1">
      <c r="A687" s="244"/>
      <c r="B687" s="257"/>
      <c r="C687" s="256"/>
      <c r="D687" s="255"/>
      <c r="E687" s="254" t="s">
        <v>1202</v>
      </c>
      <c r="F687" s="254"/>
      <c r="G687" s="253"/>
      <c r="H687" s="252">
        <v>80</v>
      </c>
      <c r="I687" s="251">
        <v>707</v>
      </c>
      <c r="J687" s="250">
        <v>2032501</v>
      </c>
      <c r="K687" s="249" t="s">
        <v>409</v>
      </c>
      <c r="L687" s="248">
        <v>11999.4</v>
      </c>
      <c r="M687" s="247">
        <v>11193.7</v>
      </c>
      <c r="N687" s="246">
        <v>805.6999999999989</v>
      </c>
      <c r="O687" s="245">
        <v>93.28549760821375</v>
      </c>
    </row>
    <row r="688" spans="1:15" ht="12.75" customHeight="1">
      <c r="A688" s="244"/>
      <c r="B688" s="257"/>
      <c r="C688" s="256"/>
      <c r="D688" s="256"/>
      <c r="E688" s="263"/>
      <c r="F688" s="262" t="s">
        <v>1196</v>
      </c>
      <c r="G688" s="261"/>
      <c r="H688" s="252">
        <v>80</v>
      </c>
      <c r="I688" s="251">
        <v>707</v>
      </c>
      <c r="J688" s="250">
        <v>2032501</v>
      </c>
      <c r="K688" s="249">
        <v>612</v>
      </c>
      <c r="L688" s="248">
        <v>1690.5</v>
      </c>
      <c r="M688" s="247">
        <v>1670</v>
      </c>
      <c r="N688" s="246">
        <v>20.5</v>
      </c>
      <c r="O688" s="245">
        <v>98.78734102336587</v>
      </c>
    </row>
    <row r="689" spans="1:15" ht="12.75" customHeight="1">
      <c r="A689" s="244"/>
      <c r="B689" s="257"/>
      <c r="C689" s="256"/>
      <c r="D689" s="256"/>
      <c r="E689" s="263"/>
      <c r="F689" s="262" t="s">
        <v>1191</v>
      </c>
      <c r="G689" s="261"/>
      <c r="H689" s="252">
        <v>80</v>
      </c>
      <c r="I689" s="251">
        <v>707</v>
      </c>
      <c r="J689" s="250">
        <v>2032501</v>
      </c>
      <c r="K689" s="249">
        <v>622</v>
      </c>
      <c r="L689" s="248">
        <v>10308.9</v>
      </c>
      <c r="M689" s="247">
        <v>9523.7</v>
      </c>
      <c r="N689" s="246">
        <v>785.1999999999989</v>
      </c>
      <c r="O689" s="245">
        <v>92.38328046639313</v>
      </c>
    </row>
    <row r="690" spans="1:15" ht="76.5" customHeight="1">
      <c r="A690" s="244"/>
      <c r="B690" s="257"/>
      <c r="C690" s="256"/>
      <c r="D690" s="255"/>
      <c r="E690" s="254" t="s">
        <v>1201</v>
      </c>
      <c r="F690" s="254"/>
      <c r="G690" s="253"/>
      <c r="H690" s="252">
        <v>80</v>
      </c>
      <c r="I690" s="251">
        <v>707</v>
      </c>
      <c r="J690" s="250">
        <v>2035407</v>
      </c>
      <c r="K690" s="249" t="s">
        <v>409</v>
      </c>
      <c r="L690" s="248">
        <v>5000</v>
      </c>
      <c r="M690" s="247">
        <v>4909.4</v>
      </c>
      <c r="N690" s="246">
        <v>90.60000000000036</v>
      </c>
      <c r="O690" s="245">
        <v>98.188</v>
      </c>
    </row>
    <row r="691" spans="1:15" ht="21.75" customHeight="1" hidden="1">
      <c r="A691" s="244"/>
      <c r="B691" s="257"/>
      <c r="C691" s="256"/>
      <c r="D691" s="256"/>
      <c r="E691" s="263"/>
      <c r="F691" s="262" t="s">
        <v>1187</v>
      </c>
      <c r="G691" s="261"/>
      <c r="H691" s="252">
        <v>80</v>
      </c>
      <c r="I691" s="251">
        <v>707</v>
      </c>
      <c r="J691" s="250">
        <v>2035407</v>
      </c>
      <c r="K691" s="249">
        <v>244</v>
      </c>
      <c r="L691" s="248">
        <v>0</v>
      </c>
      <c r="M691" s="247">
        <v>0</v>
      </c>
      <c r="N691" s="246">
        <v>0</v>
      </c>
      <c r="O691" s="245"/>
    </row>
    <row r="692" spans="1:15" ht="12.75" customHeight="1">
      <c r="A692" s="244"/>
      <c r="B692" s="257"/>
      <c r="C692" s="256"/>
      <c r="D692" s="256"/>
      <c r="E692" s="263"/>
      <c r="F692" s="262" t="s">
        <v>1191</v>
      </c>
      <c r="G692" s="261"/>
      <c r="H692" s="252">
        <v>80</v>
      </c>
      <c r="I692" s="251">
        <v>707</v>
      </c>
      <c r="J692" s="250">
        <v>2035407</v>
      </c>
      <c r="K692" s="249">
        <v>622</v>
      </c>
      <c r="L692" s="248">
        <v>5000</v>
      </c>
      <c r="M692" s="247">
        <v>4909.4</v>
      </c>
      <c r="N692" s="246">
        <v>90.60000000000036</v>
      </c>
      <c r="O692" s="245">
        <v>98.188</v>
      </c>
    </row>
    <row r="693" spans="1:15" ht="69" customHeight="1">
      <c r="A693" s="244"/>
      <c r="B693" s="257"/>
      <c r="C693" s="256"/>
      <c r="D693" s="255"/>
      <c r="E693" s="254" t="s">
        <v>1200</v>
      </c>
      <c r="F693" s="254"/>
      <c r="G693" s="253"/>
      <c r="H693" s="252">
        <v>80</v>
      </c>
      <c r="I693" s="251">
        <v>707</v>
      </c>
      <c r="J693" s="250">
        <v>2035510</v>
      </c>
      <c r="K693" s="249" t="s">
        <v>409</v>
      </c>
      <c r="L693" s="248">
        <v>10539.8</v>
      </c>
      <c r="M693" s="247">
        <v>10539.8</v>
      </c>
      <c r="N693" s="246">
        <v>0</v>
      </c>
      <c r="O693" s="245">
        <v>100</v>
      </c>
    </row>
    <row r="694" spans="1:15" ht="21.75" customHeight="1" hidden="1">
      <c r="A694" s="244"/>
      <c r="B694" s="257"/>
      <c r="C694" s="256"/>
      <c r="D694" s="256"/>
      <c r="E694" s="263"/>
      <c r="F694" s="262" t="s">
        <v>1187</v>
      </c>
      <c r="G694" s="261"/>
      <c r="H694" s="252">
        <v>80</v>
      </c>
      <c r="I694" s="251">
        <v>707</v>
      </c>
      <c r="J694" s="250">
        <v>2035510</v>
      </c>
      <c r="K694" s="249">
        <v>244</v>
      </c>
      <c r="L694" s="248">
        <v>0</v>
      </c>
      <c r="M694" s="247">
        <v>0</v>
      </c>
      <c r="N694" s="246">
        <v>0</v>
      </c>
      <c r="O694" s="245"/>
    </row>
    <row r="695" spans="1:15" ht="12.75" customHeight="1">
      <c r="A695" s="244"/>
      <c r="B695" s="257"/>
      <c r="C695" s="256"/>
      <c r="D695" s="256"/>
      <c r="E695" s="263"/>
      <c r="F695" s="262" t="s">
        <v>1191</v>
      </c>
      <c r="G695" s="261"/>
      <c r="H695" s="252">
        <v>80</v>
      </c>
      <c r="I695" s="251">
        <v>707</v>
      </c>
      <c r="J695" s="250">
        <v>2035510</v>
      </c>
      <c r="K695" s="249">
        <v>622</v>
      </c>
      <c r="L695" s="248">
        <v>10539.8</v>
      </c>
      <c r="M695" s="247">
        <v>10539.8</v>
      </c>
      <c r="N695" s="246">
        <v>0</v>
      </c>
      <c r="O695" s="245">
        <v>100</v>
      </c>
    </row>
    <row r="696" spans="1:15" ht="71.25" customHeight="1">
      <c r="A696" s="244"/>
      <c r="B696" s="257"/>
      <c r="C696" s="256"/>
      <c r="D696" s="255"/>
      <c r="E696" s="254" t="s">
        <v>1199</v>
      </c>
      <c r="F696" s="254"/>
      <c r="G696" s="253"/>
      <c r="H696" s="252">
        <v>80</v>
      </c>
      <c r="I696" s="251">
        <v>707</v>
      </c>
      <c r="J696" s="250">
        <v>2035615</v>
      </c>
      <c r="K696" s="249" t="s">
        <v>409</v>
      </c>
      <c r="L696" s="248">
        <v>75.5</v>
      </c>
      <c r="M696" s="247">
        <v>75.5</v>
      </c>
      <c r="N696" s="246">
        <v>0</v>
      </c>
      <c r="O696" s="245">
        <v>100</v>
      </c>
    </row>
    <row r="697" spans="1:15" ht="12.75" customHeight="1">
      <c r="A697" s="244"/>
      <c r="B697" s="257"/>
      <c r="C697" s="256"/>
      <c r="D697" s="256"/>
      <c r="E697" s="263"/>
      <c r="F697" s="262" t="s">
        <v>1191</v>
      </c>
      <c r="G697" s="261"/>
      <c r="H697" s="252">
        <v>80</v>
      </c>
      <c r="I697" s="251">
        <v>707</v>
      </c>
      <c r="J697" s="250">
        <v>2035615</v>
      </c>
      <c r="K697" s="249">
        <v>622</v>
      </c>
      <c r="L697" s="248">
        <v>75.5</v>
      </c>
      <c r="M697" s="247">
        <v>75.5</v>
      </c>
      <c r="N697" s="246">
        <v>0</v>
      </c>
      <c r="O697" s="245">
        <v>100</v>
      </c>
    </row>
    <row r="698" spans="1:15" ht="12.75" customHeight="1">
      <c r="A698" s="244"/>
      <c r="B698" s="257"/>
      <c r="C698" s="255"/>
      <c r="D698" s="259" t="s">
        <v>1198</v>
      </c>
      <c r="E698" s="259"/>
      <c r="F698" s="259"/>
      <c r="G698" s="258"/>
      <c r="H698" s="252">
        <v>80</v>
      </c>
      <c r="I698" s="251">
        <v>709</v>
      </c>
      <c r="J698" s="250" t="s">
        <v>409</v>
      </c>
      <c r="K698" s="249" t="s">
        <v>409</v>
      </c>
      <c r="L698" s="248">
        <v>104407.4</v>
      </c>
      <c r="M698" s="247">
        <v>61510.7</v>
      </c>
      <c r="N698" s="246">
        <v>42896.7</v>
      </c>
      <c r="O698" s="245">
        <v>58.91411911416241</v>
      </c>
    </row>
    <row r="699" spans="1:15" ht="35.25" customHeight="1">
      <c r="A699" s="244"/>
      <c r="B699" s="257"/>
      <c r="C699" s="256"/>
      <c r="D699" s="255"/>
      <c r="E699" s="254" t="s">
        <v>1197</v>
      </c>
      <c r="F699" s="254"/>
      <c r="G699" s="253"/>
      <c r="H699" s="252">
        <v>80</v>
      </c>
      <c r="I699" s="251">
        <v>709</v>
      </c>
      <c r="J699" s="250">
        <v>1802501</v>
      </c>
      <c r="K699" s="249" t="s">
        <v>409</v>
      </c>
      <c r="L699" s="248">
        <v>40</v>
      </c>
      <c r="M699" s="247">
        <v>35</v>
      </c>
      <c r="N699" s="246">
        <v>5</v>
      </c>
      <c r="O699" s="245">
        <v>87.5</v>
      </c>
    </row>
    <row r="700" spans="1:15" ht="12.75" customHeight="1">
      <c r="A700" s="244"/>
      <c r="B700" s="257"/>
      <c r="C700" s="256"/>
      <c r="D700" s="256"/>
      <c r="E700" s="263"/>
      <c r="F700" s="262" t="s">
        <v>1196</v>
      </c>
      <c r="G700" s="261"/>
      <c r="H700" s="252">
        <v>80</v>
      </c>
      <c r="I700" s="251">
        <v>709</v>
      </c>
      <c r="J700" s="250">
        <v>1802501</v>
      </c>
      <c r="K700" s="249">
        <v>612</v>
      </c>
      <c r="L700" s="248">
        <v>30</v>
      </c>
      <c r="M700" s="247">
        <v>28.8</v>
      </c>
      <c r="N700" s="246">
        <v>1.1999999999999993</v>
      </c>
      <c r="O700" s="245">
        <v>96.00000000000001</v>
      </c>
    </row>
    <row r="701" spans="1:15" ht="12.75" customHeight="1">
      <c r="A701" s="244"/>
      <c r="B701" s="257"/>
      <c r="C701" s="256"/>
      <c r="D701" s="256"/>
      <c r="E701" s="263"/>
      <c r="F701" s="262" t="s">
        <v>1191</v>
      </c>
      <c r="G701" s="261"/>
      <c r="H701" s="252">
        <v>80</v>
      </c>
      <c r="I701" s="251">
        <v>709</v>
      </c>
      <c r="J701" s="250">
        <v>1802501</v>
      </c>
      <c r="K701" s="249">
        <v>622</v>
      </c>
      <c r="L701" s="248">
        <v>10</v>
      </c>
      <c r="M701" s="247">
        <v>6.2</v>
      </c>
      <c r="N701" s="246">
        <v>3.8</v>
      </c>
      <c r="O701" s="245">
        <v>62</v>
      </c>
    </row>
    <row r="702" spans="1:15" ht="32.25" customHeight="1">
      <c r="A702" s="244"/>
      <c r="B702" s="257"/>
      <c r="C702" s="256"/>
      <c r="D702" s="255"/>
      <c r="E702" s="254" t="s">
        <v>1195</v>
      </c>
      <c r="F702" s="254"/>
      <c r="G702" s="253"/>
      <c r="H702" s="252">
        <v>80</v>
      </c>
      <c r="I702" s="251">
        <v>709</v>
      </c>
      <c r="J702" s="250">
        <v>2010059</v>
      </c>
      <c r="K702" s="249" t="s">
        <v>409</v>
      </c>
      <c r="L702" s="248">
        <v>35616.1</v>
      </c>
      <c r="M702" s="247">
        <v>27930.8</v>
      </c>
      <c r="N702" s="246">
        <v>7685.299999999999</v>
      </c>
      <c r="O702" s="245">
        <v>78.4218373151468</v>
      </c>
    </row>
    <row r="703" spans="1:15" ht="21.75" customHeight="1">
      <c r="A703" s="244"/>
      <c r="B703" s="257"/>
      <c r="C703" s="256"/>
      <c r="D703" s="256"/>
      <c r="E703" s="263"/>
      <c r="F703" s="262" t="s">
        <v>1194</v>
      </c>
      <c r="G703" s="261"/>
      <c r="H703" s="252">
        <v>80</v>
      </c>
      <c r="I703" s="251">
        <v>709</v>
      </c>
      <c r="J703" s="250">
        <v>2010059</v>
      </c>
      <c r="K703" s="249">
        <v>111</v>
      </c>
      <c r="L703" s="248">
        <v>3.3</v>
      </c>
      <c r="M703" s="247">
        <v>3.3</v>
      </c>
      <c r="N703" s="246">
        <v>0</v>
      </c>
      <c r="O703" s="245">
        <v>100</v>
      </c>
    </row>
    <row r="704" spans="1:15" ht="21.75" customHeight="1">
      <c r="A704" s="244"/>
      <c r="B704" s="257"/>
      <c r="C704" s="256"/>
      <c r="D704" s="256"/>
      <c r="E704" s="263"/>
      <c r="F704" s="262" t="s">
        <v>1189</v>
      </c>
      <c r="G704" s="261"/>
      <c r="H704" s="252">
        <v>80</v>
      </c>
      <c r="I704" s="251">
        <v>709</v>
      </c>
      <c r="J704" s="250">
        <v>2010059</v>
      </c>
      <c r="K704" s="249">
        <v>621</v>
      </c>
      <c r="L704" s="248">
        <v>31276.1</v>
      </c>
      <c r="M704" s="247">
        <v>24217.4</v>
      </c>
      <c r="N704" s="246">
        <v>7058.699999999997</v>
      </c>
      <c r="O704" s="245">
        <v>77.43100962076474</v>
      </c>
    </row>
    <row r="705" spans="1:15" ht="12.75" customHeight="1">
      <c r="A705" s="244"/>
      <c r="B705" s="257"/>
      <c r="C705" s="256"/>
      <c r="D705" s="256"/>
      <c r="E705" s="263"/>
      <c r="F705" s="262" t="s">
        <v>1191</v>
      </c>
      <c r="G705" s="261"/>
      <c r="H705" s="252">
        <v>80</v>
      </c>
      <c r="I705" s="251">
        <v>709</v>
      </c>
      <c r="J705" s="250">
        <v>2010059</v>
      </c>
      <c r="K705" s="249">
        <v>622</v>
      </c>
      <c r="L705" s="248">
        <v>4336.7</v>
      </c>
      <c r="M705" s="247">
        <v>3710.1</v>
      </c>
      <c r="N705" s="246">
        <v>626.5999999999999</v>
      </c>
      <c r="O705" s="245">
        <v>85.55122558627528</v>
      </c>
    </row>
    <row r="706" spans="1:15" ht="32.25" customHeight="1">
      <c r="A706" s="244"/>
      <c r="B706" s="257"/>
      <c r="C706" s="256"/>
      <c r="D706" s="255"/>
      <c r="E706" s="254" t="s">
        <v>1193</v>
      </c>
      <c r="F706" s="254"/>
      <c r="G706" s="253"/>
      <c r="H706" s="252">
        <v>80</v>
      </c>
      <c r="I706" s="251">
        <v>709</v>
      </c>
      <c r="J706" s="250">
        <v>2012501</v>
      </c>
      <c r="K706" s="249" t="s">
        <v>409</v>
      </c>
      <c r="L706" s="248">
        <v>126.7</v>
      </c>
      <c r="M706" s="247">
        <v>125.8</v>
      </c>
      <c r="N706" s="246">
        <v>0.9000000000000057</v>
      </c>
      <c r="O706" s="245">
        <v>99.28966061562747</v>
      </c>
    </row>
    <row r="707" spans="1:15" ht="12.75" customHeight="1" hidden="1">
      <c r="A707" s="244"/>
      <c r="B707" s="257"/>
      <c r="C707" s="256"/>
      <c r="D707" s="256"/>
      <c r="E707" s="263"/>
      <c r="F707" s="262" t="s">
        <v>1192</v>
      </c>
      <c r="G707" s="261"/>
      <c r="H707" s="252">
        <v>80</v>
      </c>
      <c r="I707" s="251">
        <v>709</v>
      </c>
      <c r="J707" s="250">
        <v>2012501</v>
      </c>
      <c r="K707" s="249">
        <v>242</v>
      </c>
      <c r="L707" s="248">
        <v>0</v>
      </c>
      <c r="M707" s="247">
        <v>0</v>
      </c>
      <c r="N707" s="246">
        <v>0</v>
      </c>
      <c r="O707" s="245"/>
    </row>
    <row r="708" spans="1:15" ht="12.75" customHeight="1">
      <c r="A708" s="244"/>
      <c r="B708" s="257"/>
      <c r="C708" s="256"/>
      <c r="D708" s="256"/>
      <c r="E708" s="263"/>
      <c r="F708" s="262" t="s">
        <v>1191</v>
      </c>
      <c r="G708" s="261"/>
      <c r="H708" s="252">
        <v>80</v>
      </c>
      <c r="I708" s="251">
        <v>709</v>
      </c>
      <c r="J708" s="250">
        <v>2012501</v>
      </c>
      <c r="K708" s="249">
        <v>622</v>
      </c>
      <c r="L708" s="248">
        <v>126.7</v>
      </c>
      <c r="M708" s="247">
        <v>125.8</v>
      </c>
      <c r="N708" s="246">
        <v>0.9000000000000057</v>
      </c>
      <c r="O708" s="245">
        <v>99.28966061562747</v>
      </c>
    </row>
    <row r="709" spans="1:15" ht="66.75" customHeight="1">
      <c r="A709" s="244"/>
      <c r="B709" s="257"/>
      <c r="C709" s="256"/>
      <c r="D709" s="255"/>
      <c r="E709" s="254" t="s">
        <v>1190</v>
      </c>
      <c r="F709" s="254"/>
      <c r="G709" s="253"/>
      <c r="H709" s="252">
        <v>80</v>
      </c>
      <c r="I709" s="251">
        <v>709</v>
      </c>
      <c r="J709" s="250">
        <v>2015504</v>
      </c>
      <c r="K709" s="249" t="s">
        <v>409</v>
      </c>
      <c r="L709" s="248">
        <v>68591.2</v>
      </c>
      <c r="M709" s="247">
        <v>33419.1</v>
      </c>
      <c r="N709" s="246">
        <v>35172.1</v>
      </c>
      <c r="O709" s="245">
        <v>48.72213928317335</v>
      </c>
    </row>
    <row r="710" spans="1:15" ht="21.75" customHeight="1">
      <c r="A710" s="244"/>
      <c r="B710" s="257"/>
      <c r="C710" s="256"/>
      <c r="D710" s="256"/>
      <c r="E710" s="263"/>
      <c r="F710" s="262" t="s">
        <v>1189</v>
      </c>
      <c r="G710" s="261"/>
      <c r="H710" s="252">
        <v>80</v>
      </c>
      <c r="I710" s="251">
        <v>709</v>
      </c>
      <c r="J710" s="250">
        <v>2015504</v>
      </c>
      <c r="K710" s="249">
        <v>621</v>
      </c>
      <c r="L710" s="248">
        <v>68591.2</v>
      </c>
      <c r="M710" s="247">
        <v>33419.1</v>
      </c>
      <c r="N710" s="246">
        <v>35172.1</v>
      </c>
      <c r="O710" s="245">
        <v>48.72213928317335</v>
      </c>
    </row>
    <row r="711" spans="1:15" ht="56.25" customHeight="1">
      <c r="A711" s="244"/>
      <c r="B711" s="257"/>
      <c r="C711" s="256"/>
      <c r="D711" s="255"/>
      <c r="E711" s="254" t="s">
        <v>1188</v>
      </c>
      <c r="F711" s="254"/>
      <c r="G711" s="253"/>
      <c r="H711" s="252">
        <v>80</v>
      </c>
      <c r="I711" s="251">
        <v>709</v>
      </c>
      <c r="J711" s="250">
        <v>2015507</v>
      </c>
      <c r="K711" s="249" t="s">
        <v>409</v>
      </c>
      <c r="L711" s="248">
        <v>33.4</v>
      </c>
      <c r="M711" s="247">
        <v>0</v>
      </c>
      <c r="N711" s="246">
        <v>33.4</v>
      </c>
      <c r="O711" s="245">
        <v>0</v>
      </c>
    </row>
    <row r="712" spans="1:15" ht="21.75" customHeight="1">
      <c r="A712" s="244"/>
      <c r="B712" s="257"/>
      <c r="C712" s="256"/>
      <c r="D712" s="256"/>
      <c r="E712" s="263"/>
      <c r="F712" s="262" t="s">
        <v>1187</v>
      </c>
      <c r="G712" s="261"/>
      <c r="H712" s="252">
        <v>80</v>
      </c>
      <c r="I712" s="251">
        <v>709</v>
      </c>
      <c r="J712" s="250">
        <v>2015507</v>
      </c>
      <c r="K712" s="249">
        <v>244</v>
      </c>
      <c r="L712" s="248">
        <v>33.4</v>
      </c>
      <c r="M712" s="247">
        <v>0</v>
      </c>
      <c r="N712" s="246">
        <v>33.4</v>
      </c>
      <c r="O712" s="245">
        <v>0</v>
      </c>
    </row>
    <row r="713" spans="1:15" ht="12.75" customHeight="1">
      <c r="A713" s="244"/>
      <c r="B713" s="260"/>
      <c r="C713" s="259" t="s">
        <v>517</v>
      </c>
      <c r="D713" s="259"/>
      <c r="E713" s="259"/>
      <c r="F713" s="259"/>
      <c r="G713" s="258"/>
      <c r="H713" s="252">
        <v>80</v>
      </c>
      <c r="I713" s="251" t="s">
        <v>409</v>
      </c>
      <c r="J713" s="250" t="s">
        <v>409</v>
      </c>
      <c r="K713" s="249" t="s">
        <v>409</v>
      </c>
      <c r="L713" s="248">
        <v>33860</v>
      </c>
      <c r="M713" s="247">
        <v>19644</v>
      </c>
      <c r="N713" s="246">
        <v>14216</v>
      </c>
      <c r="O713" s="245">
        <v>58.015357353809804</v>
      </c>
    </row>
    <row r="714" spans="1:15" ht="12.75" customHeight="1">
      <c r="A714" s="244"/>
      <c r="B714" s="257"/>
      <c r="C714" s="255"/>
      <c r="D714" s="259" t="s">
        <v>1186</v>
      </c>
      <c r="E714" s="259"/>
      <c r="F714" s="259"/>
      <c r="G714" s="258"/>
      <c r="H714" s="252">
        <v>80</v>
      </c>
      <c r="I714" s="251">
        <v>1004</v>
      </c>
      <c r="J714" s="250" t="s">
        <v>409</v>
      </c>
      <c r="K714" s="249" t="s">
        <v>409</v>
      </c>
      <c r="L714" s="248">
        <v>33860</v>
      </c>
      <c r="M714" s="247">
        <v>19644</v>
      </c>
      <c r="N714" s="246">
        <v>14216</v>
      </c>
      <c r="O714" s="245">
        <v>58.015357353809804</v>
      </c>
    </row>
    <row r="715" spans="1:15" ht="57" customHeight="1">
      <c r="A715" s="244"/>
      <c r="B715" s="257"/>
      <c r="C715" s="256"/>
      <c r="D715" s="255"/>
      <c r="E715" s="254" t="s">
        <v>1185</v>
      </c>
      <c r="F715" s="254"/>
      <c r="G715" s="253"/>
      <c r="H715" s="252">
        <v>80</v>
      </c>
      <c r="I715" s="251">
        <v>1004</v>
      </c>
      <c r="J715" s="250">
        <v>2015507</v>
      </c>
      <c r="K715" s="249" t="s">
        <v>409</v>
      </c>
      <c r="L715" s="248">
        <v>33860</v>
      </c>
      <c r="M715" s="247">
        <v>19644</v>
      </c>
      <c r="N715" s="246">
        <v>14216</v>
      </c>
      <c r="O715" s="245">
        <v>58.015357353809804</v>
      </c>
    </row>
    <row r="716" spans="1:15" ht="21.75" customHeight="1" thickBot="1">
      <c r="A716" s="244"/>
      <c r="B716" s="243"/>
      <c r="C716" s="242"/>
      <c r="D716" s="242"/>
      <c r="E716" s="241"/>
      <c r="F716" s="240" t="s">
        <v>1184</v>
      </c>
      <c r="G716" s="239"/>
      <c r="H716" s="238">
        <v>80</v>
      </c>
      <c r="I716" s="237">
        <v>1004</v>
      </c>
      <c r="J716" s="236">
        <v>2015507</v>
      </c>
      <c r="K716" s="235">
        <v>321</v>
      </c>
      <c r="L716" s="234">
        <v>33860</v>
      </c>
      <c r="M716" s="233">
        <v>19644</v>
      </c>
      <c r="N716" s="232">
        <v>14216</v>
      </c>
      <c r="O716" s="231">
        <v>58.015357353809804</v>
      </c>
    </row>
    <row r="717" spans="1:15" ht="12.75" customHeight="1" thickBot="1">
      <c r="A717" s="221"/>
      <c r="B717" s="230"/>
      <c r="C717" s="229"/>
      <c r="D717" s="229"/>
      <c r="E717" s="229"/>
      <c r="F717" s="228"/>
      <c r="G717" s="227" t="s">
        <v>405</v>
      </c>
      <c r="H717" s="226">
        <v>80</v>
      </c>
      <c r="I717" s="226">
        <v>1004</v>
      </c>
      <c r="J717" s="226">
        <v>2015507</v>
      </c>
      <c r="K717" s="226">
        <v>321</v>
      </c>
      <c r="L717" s="225">
        <v>4323240.1</v>
      </c>
      <c r="M717" s="224">
        <v>2768390.9</v>
      </c>
      <c r="N717" s="223">
        <v>1554849.1999999997</v>
      </c>
      <c r="O717" s="222">
        <v>64.03509488173003</v>
      </c>
    </row>
    <row r="718" spans="1:15" ht="13.5" hidden="1" thickBot="1">
      <c r="A718" s="221"/>
      <c r="B718" s="220"/>
      <c r="C718" s="219"/>
      <c r="D718" s="219"/>
      <c r="E718" s="219"/>
      <c r="F718" s="219"/>
      <c r="G718" s="218"/>
      <c r="H718" s="217">
        <v>0</v>
      </c>
      <c r="I718" s="217">
        <v>0</v>
      </c>
      <c r="J718" s="217">
        <v>0</v>
      </c>
      <c r="K718" s="217">
        <v>0</v>
      </c>
      <c r="L718" s="216">
        <v>0</v>
      </c>
      <c r="M718" s="216">
        <v>0</v>
      </c>
      <c r="N718" s="216">
        <v>0</v>
      </c>
      <c r="O718" s="215">
        <v>0</v>
      </c>
    </row>
    <row r="719" spans="1:15" ht="12.75" customHeight="1">
      <c r="A719" s="214"/>
      <c r="B719" s="212"/>
      <c r="C719" s="212"/>
      <c r="D719" s="212"/>
      <c r="E719" s="212"/>
      <c r="F719" s="212"/>
      <c r="G719" s="213"/>
      <c r="H719" s="212"/>
      <c r="I719" s="212"/>
      <c r="J719" s="212"/>
      <c r="K719" s="212"/>
      <c r="L719" s="211"/>
      <c r="M719" s="211"/>
      <c r="N719" s="211"/>
      <c r="O719" s="211"/>
    </row>
  </sheetData>
  <sheetProtection/>
  <mergeCells count="694">
    <mergeCell ref="B3:O3"/>
    <mergeCell ref="K6:K8"/>
    <mergeCell ref="N6:N8"/>
    <mergeCell ref="H6:H8"/>
    <mergeCell ref="I6:I8"/>
    <mergeCell ref="J6:J8"/>
    <mergeCell ref="L6:L8"/>
    <mergeCell ref="M6:M8"/>
    <mergeCell ref="O6:O8"/>
    <mergeCell ref="B10:G10"/>
    <mergeCell ref="B6:B8"/>
    <mergeCell ref="C6:C8"/>
    <mergeCell ref="D6:D8"/>
    <mergeCell ref="E6:E8"/>
    <mergeCell ref="F6:F8"/>
    <mergeCell ref="G6:G8"/>
    <mergeCell ref="C11:G11"/>
    <mergeCell ref="D12:G12"/>
    <mergeCell ref="E13:G13"/>
    <mergeCell ref="F14:G14"/>
    <mergeCell ref="D15:G15"/>
    <mergeCell ref="E16:G16"/>
    <mergeCell ref="F17:G17"/>
    <mergeCell ref="F18:G18"/>
    <mergeCell ref="F19:G19"/>
    <mergeCell ref="E20:G20"/>
    <mergeCell ref="F21:G21"/>
    <mergeCell ref="E22:G22"/>
    <mergeCell ref="F23:G23"/>
    <mergeCell ref="D24:G24"/>
    <mergeCell ref="E25:G25"/>
    <mergeCell ref="F26:G26"/>
    <mergeCell ref="E27:G27"/>
    <mergeCell ref="F28:G28"/>
    <mergeCell ref="B29:G29"/>
    <mergeCell ref="C30:G30"/>
    <mergeCell ref="D31:G31"/>
    <mergeCell ref="E32:G32"/>
    <mergeCell ref="F33:G33"/>
    <mergeCell ref="F34:G34"/>
    <mergeCell ref="E35:G35"/>
    <mergeCell ref="F36:G36"/>
    <mergeCell ref="D37:G37"/>
    <mergeCell ref="E38:G38"/>
    <mergeCell ref="F39:G39"/>
    <mergeCell ref="E40:G40"/>
    <mergeCell ref="F41:G41"/>
    <mergeCell ref="B42:G42"/>
    <mergeCell ref="C43:G43"/>
    <mergeCell ref="D44:G44"/>
    <mergeCell ref="E45:G45"/>
    <mergeCell ref="F46:G46"/>
    <mergeCell ref="D47:G47"/>
    <mergeCell ref="E48:G48"/>
    <mergeCell ref="F49:G49"/>
    <mergeCell ref="F50:G50"/>
    <mergeCell ref="F51:G51"/>
    <mergeCell ref="F52:G52"/>
    <mergeCell ref="D53:G53"/>
    <mergeCell ref="E54:G54"/>
    <mergeCell ref="F55:G55"/>
    <mergeCell ref="D56:G56"/>
    <mergeCell ref="E57:G57"/>
    <mergeCell ref="F58:G58"/>
    <mergeCell ref="F59:G59"/>
    <mergeCell ref="F60:G60"/>
    <mergeCell ref="F61:G61"/>
    <mergeCell ref="E62:G62"/>
    <mergeCell ref="F63:G63"/>
    <mergeCell ref="D64:G64"/>
    <mergeCell ref="E65:G65"/>
    <mergeCell ref="F66:G66"/>
    <mergeCell ref="D67:G67"/>
    <mergeCell ref="E68:G68"/>
    <mergeCell ref="F69:G69"/>
    <mergeCell ref="D70:G70"/>
    <mergeCell ref="E71:G71"/>
    <mergeCell ref="F72:G72"/>
    <mergeCell ref="F73:G73"/>
    <mergeCell ref="E74:G74"/>
    <mergeCell ref="F75:G75"/>
    <mergeCell ref="E76:G76"/>
    <mergeCell ref="F77:G77"/>
    <mergeCell ref="F78:G78"/>
    <mergeCell ref="F79:G79"/>
    <mergeCell ref="F80:G80"/>
    <mergeCell ref="E81:G81"/>
    <mergeCell ref="F82:G82"/>
    <mergeCell ref="F83:G83"/>
    <mergeCell ref="E84:G84"/>
    <mergeCell ref="F85:G85"/>
    <mergeCell ref="F86:G86"/>
    <mergeCell ref="E87:G87"/>
    <mergeCell ref="F88:G88"/>
    <mergeCell ref="E89:G89"/>
    <mergeCell ref="F90:G90"/>
    <mergeCell ref="E91:G91"/>
    <mergeCell ref="F92:G92"/>
    <mergeCell ref="E93:G93"/>
    <mergeCell ref="F94:G94"/>
    <mergeCell ref="F95:G95"/>
    <mergeCell ref="E96:G96"/>
    <mergeCell ref="F97:G97"/>
    <mergeCell ref="F98:G98"/>
    <mergeCell ref="E99:G99"/>
    <mergeCell ref="F100:G100"/>
    <mergeCell ref="F101:G101"/>
    <mergeCell ref="E102:G102"/>
    <mergeCell ref="F103:G103"/>
    <mergeCell ref="F104:G104"/>
    <mergeCell ref="F105:G105"/>
    <mergeCell ref="F106:G106"/>
    <mergeCell ref="F107:G107"/>
    <mergeCell ref="E108:G108"/>
    <mergeCell ref="F109:G109"/>
    <mergeCell ref="F110:G110"/>
    <mergeCell ref="F111:G111"/>
    <mergeCell ref="F112:G112"/>
    <mergeCell ref="F113:G113"/>
    <mergeCell ref="E114:G114"/>
    <mergeCell ref="F115:G115"/>
    <mergeCell ref="F116:G116"/>
    <mergeCell ref="F117:G117"/>
    <mergeCell ref="F118:G118"/>
    <mergeCell ref="F119:G119"/>
    <mergeCell ref="F120:G120"/>
    <mergeCell ref="F121:G121"/>
    <mergeCell ref="E122:G122"/>
    <mergeCell ref="F123:G123"/>
    <mergeCell ref="F124:G124"/>
    <mergeCell ref="E125:G125"/>
    <mergeCell ref="F126:G126"/>
    <mergeCell ref="E127:G127"/>
    <mergeCell ref="F128:G128"/>
    <mergeCell ref="F129:G129"/>
    <mergeCell ref="E130:G130"/>
    <mergeCell ref="F131:G131"/>
    <mergeCell ref="E132:G132"/>
    <mergeCell ref="F133:G133"/>
    <mergeCell ref="E134:G134"/>
    <mergeCell ref="F135:G135"/>
    <mergeCell ref="C136:G136"/>
    <mergeCell ref="D137:G137"/>
    <mergeCell ref="E138:G138"/>
    <mergeCell ref="F139:G139"/>
    <mergeCell ref="E140:G140"/>
    <mergeCell ref="F141:G141"/>
    <mergeCell ref="F142:G142"/>
    <mergeCell ref="F143:G143"/>
    <mergeCell ref="F144:G144"/>
    <mergeCell ref="F145:G145"/>
    <mergeCell ref="D146:G146"/>
    <mergeCell ref="E147:G147"/>
    <mergeCell ref="F148:G148"/>
    <mergeCell ref="E149:G149"/>
    <mergeCell ref="F150:G150"/>
    <mergeCell ref="E151:G151"/>
    <mergeCell ref="F152:G152"/>
    <mergeCell ref="F153:G153"/>
    <mergeCell ref="F154:G154"/>
    <mergeCell ref="F155:G155"/>
    <mergeCell ref="F156:G156"/>
    <mergeCell ref="F157:G157"/>
    <mergeCell ref="E158:G158"/>
    <mergeCell ref="F159:G159"/>
    <mergeCell ref="E160:G160"/>
    <mergeCell ref="F161:G161"/>
    <mergeCell ref="E162:G162"/>
    <mergeCell ref="F163:G163"/>
    <mergeCell ref="E164:G164"/>
    <mergeCell ref="F165:G165"/>
    <mergeCell ref="F166:G166"/>
    <mergeCell ref="F167:G167"/>
    <mergeCell ref="F168:G168"/>
    <mergeCell ref="F169:G169"/>
    <mergeCell ref="D170:G170"/>
    <mergeCell ref="E171:G171"/>
    <mergeCell ref="F172:G172"/>
    <mergeCell ref="E173:G173"/>
    <mergeCell ref="F174:G174"/>
    <mergeCell ref="E175:G175"/>
    <mergeCell ref="F176:G176"/>
    <mergeCell ref="E177:G177"/>
    <mergeCell ref="F178:G178"/>
    <mergeCell ref="D190:G190"/>
    <mergeCell ref="E179:G179"/>
    <mergeCell ref="F180:G180"/>
    <mergeCell ref="E181:G181"/>
    <mergeCell ref="F182:G182"/>
    <mergeCell ref="E183:G183"/>
    <mergeCell ref="F184:G184"/>
    <mergeCell ref="E191:G191"/>
    <mergeCell ref="F192:G192"/>
    <mergeCell ref="F193:G193"/>
    <mergeCell ref="F194:G194"/>
    <mergeCell ref="E195:G195"/>
    <mergeCell ref="E185:G185"/>
    <mergeCell ref="F186:G186"/>
    <mergeCell ref="E187:G187"/>
    <mergeCell ref="F188:G188"/>
    <mergeCell ref="C189:G189"/>
    <mergeCell ref="F196:G196"/>
    <mergeCell ref="D197:G197"/>
    <mergeCell ref="E198:G198"/>
    <mergeCell ref="F199:G199"/>
    <mergeCell ref="E200:G200"/>
    <mergeCell ref="F201:G201"/>
    <mergeCell ref="E202:G202"/>
    <mergeCell ref="F203:G203"/>
    <mergeCell ref="D204:G204"/>
    <mergeCell ref="E205:G205"/>
    <mergeCell ref="F206:G206"/>
    <mergeCell ref="D207:G207"/>
    <mergeCell ref="E208:G208"/>
    <mergeCell ref="F209:G209"/>
    <mergeCell ref="D210:G210"/>
    <mergeCell ref="E211:G211"/>
    <mergeCell ref="F212:G212"/>
    <mergeCell ref="E213:G213"/>
    <mergeCell ref="F214:G214"/>
    <mergeCell ref="F215:G215"/>
    <mergeCell ref="E217:G217"/>
    <mergeCell ref="F218:G218"/>
    <mergeCell ref="F219:G219"/>
    <mergeCell ref="E221:G221"/>
    <mergeCell ref="F222:G222"/>
    <mergeCell ref="F223:G223"/>
    <mergeCell ref="E225:G225"/>
    <mergeCell ref="F226:G226"/>
    <mergeCell ref="E227:G227"/>
    <mergeCell ref="F228:G228"/>
    <mergeCell ref="E229:G229"/>
    <mergeCell ref="F230:G230"/>
    <mergeCell ref="E232:G232"/>
    <mergeCell ref="F233:G233"/>
    <mergeCell ref="E235:G235"/>
    <mergeCell ref="F236:G236"/>
    <mergeCell ref="E237:G237"/>
    <mergeCell ref="F238:G238"/>
    <mergeCell ref="E239:G239"/>
    <mergeCell ref="F240:G240"/>
    <mergeCell ref="D241:G241"/>
    <mergeCell ref="E242:G242"/>
    <mergeCell ref="F243:G243"/>
    <mergeCell ref="E244:G244"/>
    <mergeCell ref="F245:G245"/>
    <mergeCell ref="E246:G246"/>
    <mergeCell ref="F247:G247"/>
    <mergeCell ref="F248:G248"/>
    <mergeCell ref="E249:G249"/>
    <mergeCell ref="F250:G250"/>
    <mergeCell ref="F251:G251"/>
    <mergeCell ref="F252:G252"/>
    <mergeCell ref="E253:G253"/>
    <mergeCell ref="F254:G254"/>
    <mergeCell ref="E255:G255"/>
    <mergeCell ref="F256:G256"/>
    <mergeCell ref="E257:G257"/>
    <mergeCell ref="F258:G258"/>
    <mergeCell ref="E259:G259"/>
    <mergeCell ref="F260:G260"/>
    <mergeCell ref="E261:G261"/>
    <mergeCell ref="F262:G262"/>
    <mergeCell ref="D263:G263"/>
    <mergeCell ref="E264:G264"/>
    <mergeCell ref="F265:G265"/>
    <mergeCell ref="F266:G266"/>
    <mergeCell ref="F267:G267"/>
    <mergeCell ref="F268:G268"/>
    <mergeCell ref="E269:G269"/>
    <mergeCell ref="F270:G270"/>
    <mergeCell ref="F271:G271"/>
    <mergeCell ref="F272:G272"/>
    <mergeCell ref="F273:G273"/>
    <mergeCell ref="F274:G274"/>
    <mergeCell ref="E275:G275"/>
    <mergeCell ref="F276:G276"/>
    <mergeCell ref="E277:G277"/>
    <mergeCell ref="F278:G278"/>
    <mergeCell ref="E279:G279"/>
    <mergeCell ref="F280:G280"/>
    <mergeCell ref="F281:G281"/>
    <mergeCell ref="E282:G282"/>
    <mergeCell ref="F283:G283"/>
    <mergeCell ref="E284:G284"/>
    <mergeCell ref="F285:G285"/>
    <mergeCell ref="E286:G286"/>
    <mergeCell ref="F287:G287"/>
    <mergeCell ref="E288:G288"/>
    <mergeCell ref="F289:G289"/>
    <mergeCell ref="E290:G290"/>
    <mergeCell ref="F291:G291"/>
    <mergeCell ref="E292:G292"/>
    <mergeCell ref="F293:G293"/>
    <mergeCell ref="E294:G294"/>
    <mergeCell ref="F295:G295"/>
    <mergeCell ref="E296:G296"/>
    <mergeCell ref="F297:G297"/>
    <mergeCell ref="F298:G298"/>
    <mergeCell ref="F299:G299"/>
    <mergeCell ref="F300:G300"/>
    <mergeCell ref="F301:G301"/>
    <mergeCell ref="F302:G302"/>
    <mergeCell ref="E303:G303"/>
    <mergeCell ref="F304:G304"/>
    <mergeCell ref="F305:G305"/>
    <mergeCell ref="E306:G306"/>
    <mergeCell ref="F307:G307"/>
    <mergeCell ref="E308:G308"/>
    <mergeCell ref="F309:G309"/>
    <mergeCell ref="F310:G310"/>
    <mergeCell ref="F311:G311"/>
    <mergeCell ref="F312:G312"/>
    <mergeCell ref="F313:G313"/>
    <mergeCell ref="F314:G314"/>
    <mergeCell ref="F315:G315"/>
    <mergeCell ref="F316:G316"/>
    <mergeCell ref="C317:G317"/>
    <mergeCell ref="D318:G318"/>
    <mergeCell ref="E319:G319"/>
    <mergeCell ref="F320:G320"/>
    <mergeCell ref="E321:G321"/>
    <mergeCell ref="F322:G322"/>
    <mergeCell ref="E323:G323"/>
    <mergeCell ref="F324:G324"/>
    <mergeCell ref="E325:G325"/>
    <mergeCell ref="F326:G326"/>
    <mergeCell ref="E327:G327"/>
    <mergeCell ref="F328:G328"/>
    <mergeCell ref="F329:G329"/>
    <mergeCell ref="E330:G330"/>
    <mergeCell ref="F331:G331"/>
    <mergeCell ref="F332:G332"/>
    <mergeCell ref="E333:G333"/>
    <mergeCell ref="F334:G334"/>
    <mergeCell ref="E335:G335"/>
    <mergeCell ref="F336:G336"/>
    <mergeCell ref="E337:G337"/>
    <mergeCell ref="F338:G338"/>
    <mergeCell ref="E339:G339"/>
    <mergeCell ref="F340:G340"/>
    <mergeCell ref="E341:G341"/>
    <mergeCell ref="F342:G342"/>
    <mergeCell ref="E343:G343"/>
    <mergeCell ref="F344:G344"/>
    <mergeCell ref="E345:G345"/>
    <mergeCell ref="F346:G346"/>
    <mergeCell ref="D347:G347"/>
    <mergeCell ref="E348:G348"/>
    <mergeCell ref="F349:G349"/>
    <mergeCell ref="E352:G352"/>
    <mergeCell ref="F353:G353"/>
    <mergeCell ref="E357:G357"/>
    <mergeCell ref="F358:G358"/>
    <mergeCell ref="E360:G360"/>
    <mergeCell ref="F361:G361"/>
    <mergeCell ref="E362:G362"/>
    <mergeCell ref="F363:G363"/>
    <mergeCell ref="E364:G364"/>
    <mergeCell ref="F365:G365"/>
    <mergeCell ref="F368:G368"/>
    <mergeCell ref="E369:G369"/>
    <mergeCell ref="F370:G370"/>
    <mergeCell ref="E371:G371"/>
    <mergeCell ref="F372:G372"/>
    <mergeCell ref="F375:G375"/>
    <mergeCell ref="E376:G376"/>
    <mergeCell ref="F377:G377"/>
    <mergeCell ref="F378:G378"/>
    <mergeCell ref="E379:G379"/>
    <mergeCell ref="F380:G380"/>
    <mergeCell ref="D381:G381"/>
    <mergeCell ref="E382:G382"/>
    <mergeCell ref="F383:G383"/>
    <mergeCell ref="E384:G384"/>
    <mergeCell ref="F385:G385"/>
    <mergeCell ref="F386:G386"/>
    <mergeCell ref="E388:G388"/>
    <mergeCell ref="F389:G389"/>
    <mergeCell ref="E390:G390"/>
    <mergeCell ref="F391:G391"/>
    <mergeCell ref="E392:G392"/>
    <mergeCell ref="F393:G393"/>
    <mergeCell ref="C394:G394"/>
    <mergeCell ref="D395:G395"/>
    <mergeCell ref="E396:G396"/>
    <mergeCell ref="F397:G397"/>
    <mergeCell ref="E398:G398"/>
    <mergeCell ref="F399:G399"/>
    <mergeCell ref="F401:G401"/>
    <mergeCell ref="E402:G402"/>
    <mergeCell ref="F403:G403"/>
    <mergeCell ref="E404:G404"/>
    <mergeCell ref="F405:G405"/>
    <mergeCell ref="F406:G406"/>
    <mergeCell ref="E407:G407"/>
    <mergeCell ref="F408:G408"/>
    <mergeCell ref="E409:G409"/>
    <mergeCell ref="F410:G410"/>
    <mergeCell ref="E411:G411"/>
    <mergeCell ref="F412:G412"/>
    <mergeCell ref="F413:G413"/>
    <mergeCell ref="F414:G414"/>
    <mergeCell ref="F415:G415"/>
    <mergeCell ref="E416:G416"/>
    <mergeCell ref="F417:G417"/>
    <mergeCell ref="F418:G418"/>
    <mergeCell ref="F419:G419"/>
    <mergeCell ref="E420:G420"/>
    <mergeCell ref="F421:G421"/>
    <mergeCell ref="F422:G422"/>
    <mergeCell ref="E423:G423"/>
    <mergeCell ref="F424:G424"/>
    <mergeCell ref="F425:G425"/>
    <mergeCell ref="E426:G426"/>
    <mergeCell ref="F427:G427"/>
    <mergeCell ref="F428:G428"/>
    <mergeCell ref="E429:G429"/>
    <mergeCell ref="F430:G430"/>
    <mergeCell ref="F431:G431"/>
    <mergeCell ref="E432:G432"/>
    <mergeCell ref="F433:G433"/>
    <mergeCell ref="F434:G434"/>
    <mergeCell ref="E435:G435"/>
    <mergeCell ref="F436:G436"/>
    <mergeCell ref="E438:G438"/>
    <mergeCell ref="F439:G439"/>
    <mergeCell ref="E441:G441"/>
    <mergeCell ref="F442:G442"/>
    <mergeCell ref="D443:G443"/>
    <mergeCell ref="E444:G444"/>
    <mergeCell ref="F445:G445"/>
    <mergeCell ref="F446:G446"/>
    <mergeCell ref="E447:G447"/>
    <mergeCell ref="F448:G448"/>
    <mergeCell ref="D449:G449"/>
    <mergeCell ref="E450:G450"/>
    <mergeCell ref="F451:G451"/>
    <mergeCell ref="F452:G452"/>
    <mergeCell ref="F453:G453"/>
    <mergeCell ref="F454:G454"/>
    <mergeCell ref="F455:G455"/>
    <mergeCell ref="E456:G456"/>
    <mergeCell ref="F457:G457"/>
    <mergeCell ref="E458:G458"/>
    <mergeCell ref="F459:G459"/>
    <mergeCell ref="E460:G460"/>
    <mergeCell ref="F461:G461"/>
    <mergeCell ref="F462:G462"/>
    <mergeCell ref="F463:G463"/>
    <mergeCell ref="E464:G464"/>
    <mergeCell ref="F465:G465"/>
    <mergeCell ref="C466:G466"/>
    <mergeCell ref="D467:G467"/>
    <mergeCell ref="E468:G468"/>
    <mergeCell ref="F469:G469"/>
    <mergeCell ref="F470:G470"/>
    <mergeCell ref="F472:G472"/>
    <mergeCell ref="F473:G473"/>
    <mergeCell ref="E474:G474"/>
    <mergeCell ref="F475:G475"/>
    <mergeCell ref="E476:G476"/>
    <mergeCell ref="F477:G477"/>
    <mergeCell ref="E478:G478"/>
    <mergeCell ref="F479:G479"/>
    <mergeCell ref="E480:G480"/>
    <mergeCell ref="F481:G481"/>
    <mergeCell ref="F482:G482"/>
    <mergeCell ref="F483:G483"/>
    <mergeCell ref="E484:G484"/>
    <mergeCell ref="F485:G485"/>
    <mergeCell ref="F486:G486"/>
    <mergeCell ref="F487:G487"/>
    <mergeCell ref="F488:G488"/>
    <mergeCell ref="E489:G489"/>
    <mergeCell ref="F490:G490"/>
    <mergeCell ref="F491:G491"/>
    <mergeCell ref="E492:G492"/>
    <mergeCell ref="F493:G493"/>
    <mergeCell ref="E494:G494"/>
    <mergeCell ref="F495:G495"/>
    <mergeCell ref="E497:G497"/>
    <mergeCell ref="F498:G498"/>
    <mergeCell ref="E500:G500"/>
    <mergeCell ref="F501:G501"/>
    <mergeCell ref="E502:G502"/>
    <mergeCell ref="F503:G503"/>
    <mergeCell ref="C504:G504"/>
    <mergeCell ref="D505:G505"/>
    <mergeCell ref="E506:G506"/>
    <mergeCell ref="F507:G507"/>
    <mergeCell ref="D508:G508"/>
    <mergeCell ref="E509:G509"/>
    <mergeCell ref="F510:G510"/>
    <mergeCell ref="E511:G511"/>
    <mergeCell ref="F512:G512"/>
    <mergeCell ref="E513:G513"/>
    <mergeCell ref="F514:G514"/>
    <mergeCell ref="E515:G515"/>
    <mergeCell ref="F516:G516"/>
    <mergeCell ref="E517:G517"/>
    <mergeCell ref="F518:G518"/>
    <mergeCell ref="E519:G519"/>
    <mergeCell ref="F520:G520"/>
    <mergeCell ref="E521:G521"/>
    <mergeCell ref="F522:G522"/>
    <mergeCell ref="E523:G523"/>
    <mergeCell ref="F524:G524"/>
    <mergeCell ref="D525:G525"/>
    <mergeCell ref="E526:G526"/>
    <mergeCell ref="F527:G527"/>
    <mergeCell ref="E528:G528"/>
    <mergeCell ref="F529:G529"/>
    <mergeCell ref="E530:G530"/>
    <mergeCell ref="F531:G531"/>
    <mergeCell ref="F532:G532"/>
    <mergeCell ref="F533:G533"/>
    <mergeCell ref="D534:G534"/>
    <mergeCell ref="E535:G535"/>
    <mergeCell ref="F536:G536"/>
    <mergeCell ref="E537:G537"/>
    <mergeCell ref="F538:G538"/>
    <mergeCell ref="E540:G540"/>
    <mergeCell ref="F541:G541"/>
    <mergeCell ref="E543:G543"/>
    <mergeCell ref="F544:G544"/>
    <mergeCell ref="F545:G545"/>
    <mergeCell ref="F546:G546"/>
    <mergeCell ref="F547:G547"/>
    <mergeCell ref="F548:G548"/>
    <mergeCell ref="C549:G549"/>
    <mergeCell ref="D550:G550"/>
    <mergeCell ref="E551:G551"/>
    <mergeCell ref="F552:G552"/>
    <mergeCell ref="F553:G553"/>
    <mergeCell ref="E554:G554"/>
    <mergeCell ref="F555:G555"/>
    <mergeCell ref="E556:G556"/>
    <mergeCell ref="F557:G557"/>
    <mergeCell ref="E558:G558"/>
    <mergeCell ref="F559:G559"/>
    <mergeCell ref="E560:G560"/>
    <mergeCell ref="F561:G561"/>
    <mergeCell ref="E562:G562"/>
    <mergeCell ref="F563:G563"/>
    <mergeCell ref="D564:G564"/>
    <mergeCell ref="E565:G565"/>
    <mergeCell ref="F566:G566"/>
    <mergeCell ref="E567:G567"/>
    <mergeCell ref="F568:G568"/>
    <mergeCell ref="E571:G571"/>
    <mergeCell ref="F572:G572"/>
    <mergeCell ref="E574:G574"/>
    <mergeCell ref="F575:G575"/>
    <mergeCell ref="E577:G577"/>
    <mergeCell ref="F578:G578"/>
    <mergeCell ref="E579:G579"/>
    <mergeCell ref="F580:G580"/>
    <mergeCell ref="D581:G581"/>
    <mergeCell ref="E582:G582"/>
    <mergeCell ref="F583:G583"/>
    <mergeCell ref="C584:G584"/>
    <mergeCell ref="D585:G585"/>
    <mergeCell ref="E586:G586"/>
    <mergeCell ref="F587:G587"/>
    <mergeCell ref="F588:G588"/>
    <mergeCell ref="D589:G589"/>
    <mergeCell ref="E590:G590"/>
    <mergeCell ref="F591:G591"/>
    <mergeCell ref="E592:G592"/>
    <mergeCell ref="F593:G593"/>
    <mergeCell ref="E594:G594"/>
    <mergeCell ref="F595:G595"/>
    <mergeCell ref="C596:G596"/>
    <mergeCell ref="D597:G597"/>
    <mergeCell ref="E598:G598"/>
    <mergeCell ref="F599:G599"/>
    <mergeCell ref="B600:G600"/>
    <mergeCell ref="C601:G601"/>
    <mergeCell ref="D602:G602"/>
    <mergeCell ref="E603:G603"/>
    <mergeCell ref="F604:G604"/>
    <mergeCell ref="C605:G605"/>
    <mergeCell ref="D606:G606"/>
    <mergeCell ref="E607:G607"/>
    <mergeCell ref="F608:G608"/>
    <mergeCell ref="E609:G609"/>
    <mergeCell ref="F610:G610"/>
    <mergeCell ref="F611:G611"/>
    <mergeCell ref="E612:G612"/>
    <mergeCell ref="F613:G613"/>
    <mergeCell ref="D614:G614"/>
    <mergeCell ref="E615:G615"/>
    <mergeCell ref="F616:G616"/>
    <mergeCell ref="F617:G617"/>
    <mergeCell ref="F618:G618"/>
    <mergeCell ref="D619:G619"/>
    <mergeCell ref="E620:G620"/>
    <mergeCell ref="F621:G621"/>
    <mergeCell ref="F622:G622"/>
    <mergeCell ref="C623:G623"/>
    <mergeCell ref="D624:G624"/>
    <mergeCell ref="E625:G625"/>
    <mergeCell ref="F626:G626"/>
    <mergeCell ref="F627:G627"/>
    <mergeCell ref="F628:G628"/>
    <mergeCell ref="F629:G629"/>
    <mergeCell ref="E630:G630"/>
    <mergeCell ref="F631:G631"/>
    <mergeCell ref="F632:G632"/>
    <mergeCell ref="E633:G633"/>
    <mergeCell ref="F634:G634"/>
    <mergeCell ref="F635:G635"/>
    <mergeCell ref="F636:G636"/>
    <mergeCell ref="E637:G637"/>
    <mergeCell ref="F638:G638"/>
    <mergeCell ref="F639:G639"/>
    <mergeCell ref="E640:G640"/>
    <mergeCell ref="F641:G641"/>
    <mergeCell ref="E642:G642"/>
    <mergeCell ref="F643:G643"/>
    <mergeCell ref="F644:G644"/>
    <mergeCell ref="D645:G645"/>
    <mergeCell ref="E646:G646"/>
    <mergeCell ref="F647:G647"/>
    <mergeCell ref="F648:G648"/>
    <mergeCell ref="E649:G649"/>
    <mergeCell ref="F650:G650"/>
    <mergeCell ref="F651:G651"/>
    <mergeCell ref="F652:G652"/>
    <mergeCell ref="F653:G653"/>
    <mergeCell ref="E654:G654"/>
    <mergeCell ref="F655:G655"/>
    <mergeCell ref="F656:G656"/>
    <mergeCell ref="E657:G657"/>
    <mergeCell ref="F658:G658"/>
    <mergeCell ref="F659:G659"/>
    <mergeCell ref="E660:G660"/>
    <mergeCell ref="F661:G661"/>
    <mergeCell ref="F662:G662"/>
    <mergeCell ref="E663:G663"/>
    <mergeCell ref="F664:G664"/>
    <mergeCell ref="E665:G665"/>
    <mergeCell ref="F666:G666"/>
    <mergeCell ref="F667:G667"/>
    <mergeCell ref="E668:G668"/>
    <mergeCell ref="F669:G669"/>
    <mergeCell ref="F670:G670"/>
    <mergeCell ref="E671:G671"/>
    <mergeCell ref="F672:G672"/>
    <mergeCell ref="F673:G673"/>
    <mergeCell ref="D674:G674"/>
    <mergeCell ref="E675:G675"/>
    <mergeCell ref="F676:G676"/>
    <mergeCell ref="E677:G677"/>
    <mergeCell ref="F678:G678"/>
    <mergeCell ref="F679:G679"/>
    <mergeCell ref="E680:G680"/>
    <mergeCell ref="F681:G681"/>
    <mergeCell ref="E682:G682"/>
    <mergeCell ref="F683:G683"/>
    <mergeCell ref="F684:G684"/>
    <mergeCell ref="F685:G685"/>
    <mergeCell ref="F686:G686"/>
    <mergeCell ref="E687:G687"/>
    <mergeCell ref="F688:G688"/>
    <mergeCell ref="F689:G689"/>
    <mergeCell ref="E690:G690"/>
    <mergeCell ref="F691:G691"/>
    <mergeCell ref="F692:G692"/>
    <mergeCell ref="E693:G693"/>
    <mergeCell ref="F694:G694"/>
    <mergeCell ref="F695:G695"/>
    <mergeCell ref="E696:G696"/>
    <mergeCell ref="F697:G697"/>
    <mergeCell ref="D698:G698"/>
    <mergeCell ref="E699:G699"/>
    <mergeCell ref="F700:G700"/>
    <mergeCell ref="F701:G701"/>
    <mergeCell ref="E702:G702"/>
    <mergeCell ref="F703:G703"/>
    <mergeCell ref="F704:G704"/>
    <mergeCell ref="F705:G705"/>
    <mergeCell ref="E706:G706"/>
    <mergeCell ref="F707:G707"/>
    <mergeCell ref="F708:G708"/>
    <mergeCell ref="E709:G709"/>
    <mergeCell ref="F716:G716"/>
    <mergeCell ref="F710:G710"/>
    <mergeCell ref="E711:G711"/>
    <mergeCell ref="F712:G712"/>
    <mergeCell ref="C713:G713"/>
    <mergeCell ref="D714:G714"/>
    <mergeCell ref="E715:G715"/>
  </mergeCells>
  <printOptions/>
  <pageMargins left="0.7874015748031497" right="0.1968503937007874" top="0.3937007874015748" bottom="0.5905511811023623" header="0.5118110236220472" footer="0.5118110236220472"/>
  <pageSetup fitToHeight="0"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W27"/>
  <sheetViews>
    <sheetView zoomScalePageLayoutView="0" workbookViewId="0" topLeftCell="A1">
      <selection activeCell="N5" sqref="N5"/>
    </sheetView>
  </sheetViews>
  <sheetFormatPr defaultColWidth="9.33203125" defaultRowHeight="11.25"/>
  <cols>
    <col min="1" max="1" width="60.16015625" style="0" customWidth="1"/>
    <col min="2" max="2" width="31.33203125" style="323" customWidth="1"/>
    <col min="3" max="3" width="17.83203125" style="0" customWidth="1"/>
    <col min="4" max="4" width="29" style="0" customWidth="1"/>
    <col min="5" max="23" width="3.5" style="0" customWidth="1"/>
  </cols>
  <sheetData>
    <row r="1" spans="1:23" ht="15">
      <c r="A1" s="322" t="s">
        <v>1426</v>
      </c>
      <c r="B1" s="322"/>
      <c r="C1" s="322"/>
      <c r="D1" s="322"/>
      <c r="E1" s="321"/>
      <c r="F1" s="321"/>
      <c r="G1" s="321"/>
      <c r="H1" s="321"/>
      <c r="I1" s="321"/>
      <c r="J1" s="321"/>
      <c r="K1" s="321"/>
      <c r="L1" s="321"/>
      <c r="M1" s="321"/>
      <c r="N1" s="321"/>
      <c r="O1" s="321"/>
      <c r="P1" s="321"/>
      <c r="Q1" s="321"/>
      <c r="R1" s="321"/>
      <c r="S1" s="321"/>
      <c r="T1" s="321"/>
      <c r="U1" s="321"/>
      <c r="V1" s="321"/>
      <c r="W1" s="321"/>
    </row>
    <row r="2" spans="1:23" ht="15" customHeight="1">
      <c r="A2" s="322"/>
      <c r="B2" s="322"/>
      <c r="C2" s="322"/>
      <c r="D2" s="322"/>
      <c r="E2" s="328"/>
      <c r="F2" s="328"/>
      <c r="G2" s="328"/>
      <c r="H2" s="328"/>
      <c r="I2" s="328"/>
      <c r="J2" s="328"/>
      <c r="K2" s="328"/>
      <c r="L2" s="328"/>
      <c r="M2" s="328"/>
      <c r="N2" s="328"/>
      <c r="O2" s="328"/>
      <c r="P2" s="328"/>
      <c r="Q2" s="328"/>
      <c r="R2" s="328"/>
      <c r="S2" s="328"/>
      <c r="T2" s="328"/>
      <c r="U2" s="328"/>
      <c r="V2" s="328"/>
      <c r="W2" s="328"/>
    </row>
    <row r="3" spans="1:23" ht="15">
      <c r="A3" s="322"/>
      <c r="B3" s="322"/>
      <c r="C3" s="322"/>
      <c r="D3" s="322"/>
      <c r="E3" s="321"/>
      <c r="F3" s="321"/>
      <c r="G3" s="321"/>
      <c r="H3" s="321"/>
      <c r="I3" s="321"/>
      <c r="J3" s="321"/>
      <c r="K3" s="321"/>
      <c r="L3" s="321"/>
      <c r="M3" s="321"/>
      <c r="N3" s="321"/>
      <c r="O3" s="321"/>
      <c r="P3" s="321"/>
      <c r="Q3" s="321"/>
      <c r="R3" s="321"/>
      <c r="S3" s="321"/>
      <c r="T3" s="321"/>
      <c r="U3" s="321"/>
      <c r="V3" s="321"/>
      <c r="W3" s="321"/>
    </row>
    <row r="4" spans="1:4" ht="12" thickBot="1">
      <c r="A4" s="329"/>
      <c r="B4" s="329"/>
      <c r="C4" s="329"/>
      <c r="D4" s="329"/>
    </row>
    <row r="5" spans="1:4" ht="119.25" customHeight="1" thickBot="1">
      <c r="A5" s="307" t="s">
        <v>1427</v>
      </c>
      <c r="B5" s="324" t="s">
        <v>1428</v>
      </c>
      <c r="C5" s="308" t="s">
        <v>821</v>
      </c>
      <c r="D5" s="309" t="s">
        <v>818</v>
      </c>
    </row>
    <row r="6" spans="1:4" ht="35.25" customHeight="1" thickBot="1">
      <c r="A6" s="307">
        <v>1</v>
      </c>
      <c r="B6" s="324">
        <v>2</v>
      </c>
      <c r="C6" s="307">
        <v>3</v>
      </c>
      <c r="D6" s="307">
        <v>4</v>
      </c>
    </row>
    <row r="7" spans="1:4" ht="35.25" customHeight="1">
      <c r="A7" s="310" t="s">
        <v>1429</v>
      </c>
      <c r="B7" s="325" t="s">
        <v>1430</v>
      </c>
      <c r="C7" s="311">
        <v>111923.8</v>
      </c>
      <c r="D7" s="312">
        <v>104900.2</v>
      </c>
    </row>
    <row r="8" spans="1:4" ht="35.25" customHeight="1">
      <c r="A8" s="313" t="s">
        <v>1431</v>
      </c>
      <c r="B8" s="326" t="s">
        <v>1432</v>
      </c>
      <c r="C8" s="314">
        <v>93501.1</v>
      </c>
      <c r="D8" s="315">
        <v>101.6</v>
      </c>
    </row>
    <row r="9" spans="1:4" ht="35.25" customHeight="1">
      <c r="A9" s="313" t="s">
        <v>1433</v>
      </c>
      <c r="B9" s="326" t="s">
        <v>1434</v>
      </c>
      <c r="C9" s="314">
        <v>93501.1</v>
      </c>
      <c r="D9" s="315">
        <v>0</v>
      </c>
    </row>
    <row r="10" spans="1:4" ht="35.25" customHeight="1">
      <c r="A10" s="313" t="s">
        <v>1435</v>
      </c>
      <c r="B10" s="326" t="s">
        <v>1436</v>
      </c>
      <c r="C10" s="314">
        <v>128501.1</v>
      </c>
      <c r="D10" s="315">
        <v>0</v>
      </c>
    </row>
    <row r="11" spans="1:4" ht="35.25" customHeight="1">
      <c r="A11" s="313" t="s">
        <v>1437</v>
      </c>
      <c r="B11" s="326" t="s">
        <v>1438</v>
      </c>
      <c r="C11" s="314">
        <v>128501.1</v>
      </c>
      <c r="D11" s="315">
        <v>0</v>
      </c>
    </row>
    <row r="12" spans="1:4" ht="35.25" customHeight="1">
      <c r="A12" s="313" t="s">
        <v>1439</v>
      </c>
      <c r="B12" s="326" t="s">
        <v>1440</v>
      </c>
      <c r="C12" s="314">
        <v>-35000</v>
      </c>
      <c r="D12" s="315">
        <v>0</v>
      </c>
    </row>
    <row r="13" spans="1:4" ht="35.25" customHeight="1">
      <c r="A13" s="313" t="s">
        <v>1441</v>
      </c>
      <c r="B13" s="326" t="s">
        <v>1442</v>
      </c>
      <c r="C13" s="314">
        <v>-35000</v>
      </c>
      <c r="D13" s="315">
        <v>0</v>
      </c>
    </row>
    <row r="14" spans="1:4" ht="35.25" customHeight="1">
      <c r="A14" s="313" t="s">
        <v>1443</v>
      </c>
      <c r="B14" s="326" t="s">
        <v>1444</v>
      </c>
      <c r="C14" s="314">
        <v>0</v>
      </c>
      <c r="D14" s="315">
        <v>101.6</v>
      </c>
    </row>
    <row r="15" spans="1:4" ht="35.25" customHeight="1">
      <c r="A15" s="313" t="s">
        <v>1445</v>
      </c>
      <c r="B15" s="326" t="s">
        <v>1446</v>
      </c>
      <c r="C15" s="314">
        <v>0</v>
      </c>
      <c r="D15" s="315">
        <v>101.6</v>
      </c>
    </row>
    <row r="16" spans="1:4" ht="35.25" customHeight="1">
      <c r="A16" s="313" t="s">
        <v>1447</v>
      </c>
      <c r="B16" s="326" t="s">
        <v>1448</v>
      </c>
      <c r="C16" s="314">
        <v>0</v>
      </c>
      <c r="D16" s="315">
        <v>101.6</v>
      </c>
    </row>
    <row r="17" spans="1:4" ht="35.25" customHeight="1">
      <c r="A17" s="313" t="s">
        <v>1449</v>
      </c>
      <c r="B17" s="326" t="s">
        <v>1450</v>
      </c>
      <c r="C17" s="314">
        <v>0</v>
      </c>
      <c r="D17" s="315">
        <v>101.6</v>
      </c>
    </row>
    <row r="18" spans="1:4" ht="35.25" customHeight="1">
      <c r="A18" s="313" t="s">
        <v>1451</v>
      </c>
      <c r="B18" s="326" t="s">
        <v>1452</v>
      </c>
      <c r="C18" s="314">
        <v>18422.7</v>
      </c>
      <c r="D18" s="315">
        <v>-105001.8</v>
      </c>
    </row>
    <row r="19" spans="1:4" ht="35.25" customHeight="1">
      <c r="A19" s="313" t="s">
        <v>1453</v>
      </c>
      <c r="B19" s="326" t="s">
        <v>1454</v>
      </c>
      <c r="C19" s="314">
        <v>18422.7</v>
      </c>
      <c r="D19" s="315">
        <v>-105001.8</v>
      </c>
    </row>
    <row r="20" spans="1:4" ht="35.25" customHeight="1">
      <c r="A20" s="313" t="s">
        <v>1455</v>
      </c>
      <c r="B20" s="326" t="s">
        <v>1456</v>
      </c>
      <c r="C20" s="314">
        <v>-4339817.4</v>
      </c>
      <c r="D20" s="315">
        <v>-2873291.1</v>
      </c>
    </row>
    <row r="21" spans="1:4" ht="35.25" customHeight="1">
      <c r="A21" s="313" t="s">
        <v>1457</v>
      </c>
      <c r="B21" s="326" t="s">
        <v>1458</v>
      </c>
      <c r="C21" s="314">
        <v>-4339817.4</v>
      </c>
      <c r="D21" s="315">
        <v>-2873291.1</v>
      </c>
    </row>
    <row r="22" spans="1:4" ht="35.25" customHeight="1">
      <c r="A22" s="313" t="s">
        <v>1459</v>
      </c>
      <c r="B22" s="326" t="s">
        <v>1460</v>
      </c>
      <c r="C22" s="314">
        <v>-4339817.4</v>
      </c>
      <c r="D22" s="315">
        <v>-2873291.1</v>
      </c>
    </row>
    <row r="23" spans="1:4" ht="35.25" customHeight="1">
      <c r="A23" s="313" t="s">
        <v>1461</v>
      </c>
      <c r="B23" s="326" t="s">
        <v>1462</v>
      </c>
      <c r="C23" s="314">
        <v>-4339817.4</v>
      </c>
      <c r="D23" s="315">
        <v>-2873291.1</v>
      </c>
    </row>
    <row r="24" spans="1:4" ht="35.25" customHeight="1">
      <c r="A24" s="313" t="s">
        <v>1463</v>
      </c>
      <c r="B24" s="326" t="s">
        <v>1464</v>
      </c>
      <c r="C24" s="316">
        <v>4358240.1</v>
      </c>
      <c r="D24" s="315">
        <v>2768289.3</v>
      </c>
    </row>
    <row r="25" spans="1:4" ht="35.25" customHeight="1">
      <c r="A25" s="313" t="s">
        <v>1465</v>
      </c>
      <c r="B25" s="326" t="s">
        <v>1466</v>
      </c>
      <c r="C25" s="317">
        <v>4358240.1</v>
      </c>
      <c r="D25" s="315">
        <v>2768289.3</v>
      </c>
    </row>
    <row r="26" spans="1:4" ht="35.25" customHeight="1">
      <c r="A26" s="313" t="s">
        <v>1467</v>
      </c>
      <c r="B26" s="326" t="s">
        <v>1468</v>
      </c>
      <c r="C26" s="317">
        <v>4358240.1</v>
      </c>
      <c r="D26" s="315">
        <v>2768289.3</v>
      </c>
    </row>
    <row r="27" spans="1:4" ht="35.25" customHeight="1" thickBot="1">
      <c r="A27" s="318" t="s">
        <v>1469</v>
      </c>
      <c r="B27" s="327" t="s">
        <v>1470</v>
      </c>
      <c r="C27" s="319">
        <v>4358240.1</v>
      </c>
      <c r="D27" s="320">
        <v>2768289.3</v>
      </c>
    </row>
  </sheetData>
  <sheetProtection/>
  <mergeCells count="1">
    <mergeCell ref="A1:D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г.Мегион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Ситникова Вероника Анатольев</dc:creator>
  <cp:keywords/>
  <dc:description/>
  <cp:lastModifiedBy>Заднепровская Виктория Сергеевна</cp:lastModifiedBy>
  <cp:lastPrinted>2015-08-13T05:09:42Z</cp:lastPrinted>
  <dcterms:created xsi:type="dcterms:W3CDTF">2012-04-16T03:38:18Z</dcterms:created>
  <dcterms:modified xsi:type="dcterms:W3CDTF">2015-12-01T10:44:01Z</dcterms:modified>
  <cp:category/>
  <cp:version/>
  <cp:contentType/>
  <cp:contentStatus/>
</cp:coreProperties>
</file>